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dixo\Dropbox\Desktop\"/>
    </mc:Choice>
  </mc:AlternateContent>
  <xr:revisionPtr revIDLastSave="0" documentId="13_ncr:1_{7EB9FF6B-135A-409C-8D18-70AD2E3780CC}" xr6:coauthVersionLast="47" xr6:coauthVersionMax="47" xr10:uidLastSave="{00000000-0000-0000-0000-000000000000}"/>
  <bookViews>
    <workbookView xWindow="29310" yWindow="360" windowWidth="19965" windowHeight="13860" xr2:uid="{00000000-000D-0000-FFFF-FFFF00000000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L7" i="1" s="1"/>
  <c r="G6" i="1"/>
  <c r="M6" i="1" l="1"/>
  <c r="E7" i="1"/>
  <c r="F6" i="1" l="1"/>
  <c r="F5" i="1"/>
  <c r="G5" i="1" l="1"/>
  <c r="M5" i="1"/>
  <c r="G7" i="1"/>
  <c r="F7" i="1"/>
  <c r="M7" i="1" s="1"/>
</calcChain>
</file>

<file path=xl/sharedStrings.xml><?xml version="1.0" encoding="utf-8"?>
<sst xmlns="http://schemas.openxmlformats.org/spreadsheetml/2006/main" count="13" uniqueCount="13">
  <si>
    <t>Units</t>
  </si>
  <si>
    <t>eKwh</t>
  </si>
  <si>
    <t>CO2 GHG</t>
  </si>
  <si>
    <t>Cost</t>
  </si>
  <si>
    <t>Energy Summary</t>
  </si>
  <si>
    <t>kg/kWh</t>
  </si>
  <si>
    <t>CO2 Factor2</t>
  </si>
  <si>
    <t>Floor Area</t>
  </si>
  <si>
    <t>Totals</t>
  </si>
  <si>
    <t>ekWh/sqft/yr</t>
  </si>
  <si>
    <t>Electricity (kWh)</t>
  </si>
  <si>
    <r>
      <t>Natural Gas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</si>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</sst>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#,##0.0_ ;\-#,##0.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43" fontId="0" fillId="0" borderId="0" xfId="0" applyNumberFormat="1"/>
    <xf numFmtId="43" fontId="0" fillId="0" borderId="1" xfId="0" applyNumberFormat="1" applyBorder="1" applyAlignment="1">
      <alignment horizontal="center"/>
    </xf>
    <xf numFmtId="0" fontId="0" fillId="0" borderId="0" xfId="0" applyBorder="1"/>
    <xf numFmtId="43" fontId="0" fillId="0" borderId="0" xfId="0" applyNumberFormat="1" applyBorder="1" applyAlignment="1">
      <alignment horizontal="center"/>
    </xf>
    <xf numFmtId="43" fontId="0" fillId="0" borderId="0" xfId="0" applyNumberFormat="1" applyBorder="1" applyAlignment="1">
      <alignment horizontal="center" vertical="top"/>
    </xf>
    <xf numFmtId="43" fontId="0" fillId="0" borderId="0" xfId="0" applyNumberForma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164" fontId="0" fillId="0" borderId="0" xfId="1" applyNumberFormat="1" applyFont="1" applyBorder="1"/>
    <xf numFmtId="164" fontId="0" fillId="2" borderId="0" xfId="1" applyNumberFormat="1" applyFont="1" applyFill="1" applyBorder="1"/>
    <xf numFmtId="164" fontId="0" fillId="2" borderId="0" xfId="1" applyNumberFormat="1" applyFont="1" applyFill="1" applyProtection="1">
      <protection locked="0"/>
    </xf>
    <xf numFmtId="165" fontId="0" fillId="2" borderId="0" xfId="2" applyNumberFormat="1" applyFont="1" applyFill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165" fontId="0" fillId="2" borderId="1" xfId="2" applyNumberFormat="1" applyFont="1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4" fontId="2" fillId="0" borderId="0" xfId="0" applyNumberFormat="1" applyFont="1"/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000"/>
              <a:t>Cost Breakdown</a:t>
            </a:r>
          </a:p>
        </c:rich>
      </c:tx>
      <c:layout>
        <c:manualLayout>
          <c:xMode val="edge"/>
          <c:yMode val="edge"/>
          <c:x val="0.3090693350831146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A6-4943-8ADD-7D8D6F1624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A6-4943-8ADD-7D8D6F162492}"/>
              </c:ext>
            </c:extLst>
          </c:dPt>
          <c:dLbls>
            <c:dLbl>
              <c:idx val="0"/>
              <c:layout>
                <c:manualLayout>
                  <c:x val="7.5871828521434717E-2"/>
                  <c:y val="-6.12554680664916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6-4943-8ADD-7D8D6F162492}"/>
                </c:ext>
              </c:extLst>
            </c:dLbl>
            <c:dLbl>
              <c:idx val="1"/>
              <c:layout>
                <c:manualLayout>
                  <c:x val="-4.4193788276465439E-2"/>
                  <c:y val="2.51711504811898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36111111111111"/>
                      <c:h val="0.251249999999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EA6-4943-8ADD-7D8D6F1624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Summary!$C$5:$C$6</c:f>
              <c:strCache>
                <c:ptCount val="2"/>
                <c:pt idx="0">
                  <c:v>Electricity (kWh)</c:v>
                </c:pt>
                <c:pt idx="1">
                  <c:v>Natural Gas (m3)</c:v>
                </c:pt>
              </c:strCache>
            </c:strRef>
          </c:cat>
          <c:val>
            <c:numRef>
              <c:f>Summary!$E$5:$E$6</c:f>
              <c:numCache>
                <c:formatCode>_-"$"* #,##0_-;\-"$"* #,##0_-;_-"$"* "-"??_-;_-@_-</c:formatCode>
                <c:ptCount val="2"/>
                <c:pt idx="0">
                  <c:v>37500</c:v>
                </c:pt>
                <c:pt idx="1">
                  <c:v>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A6-4943-8ADD-7D8D6F162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000"/>
              <a:t>Energy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94-4A5C-A66A-C03BFCABA1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594-4A5C-A66A-C03BFCABA132}"/>
              </c:ext>
            </c:extLst>
          </c:dPt>
          <c:dLbls>
            <c:dLbl>
              <c:idx val="0"/>
              <c:layout>
                <c:manualLayout>
                  <c:x val="1.827479724901155E-2"/>
                  <c:y val="-5.10026246719160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4-4A5C-A66A-C03BFCABA132}"/>
                </c:ext>
              </c:extLst>
            </c:dLbl>
            <c:dLbl>
              <c:idx val="1"/>
              <c:layout>
                <c:manualLayout>
                  <c:x val="8.8392035614139313E-3"/>
                  <c:y val="0.2432425204491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36111111111111"/>
                      <c:h val="0.251249999999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94-4A5C-A66A-C03BFCABA1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Summary!$C$5:$C$6</c:f>
              <c:strCache>
                <c:ptCount val="2"/>
                <c:pt idx="0">
                  <c:v>Electricity (kWh)</c:v>
                </c:pt>
                <c:pt idx="1">
                  <c:v>Natural Gas (m3)</c:v>
                </c:pt>
              </c:strCache>
            </c:strRef>
          </c:cat>
          <c:val>
            <c:numRef>
              <c:f>Summary!$F$5:$F$6</c:f>
              <c:numCache>
                <c:formatCode>_-* #,##0_-;\-* #,##0_-;_-* "-"??_-;_-@_-</c:formatCode>
                <c:ptCount val="2"/>
                <c:pt idx="0">
                  <c:v>250000</c:v>
                </c:pt>
                <c:pt idx="1">
                  <c:v>265000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94-4A5C-A66A-C03BFCABA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000"/>
              <a:t>Carbon (GHG)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53-4F1F-9E74-55A0E33A98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53-4F1F-9E74-55A0E33A98F8}"/>
              </c:ext>
            </c:extLst>
          </c:dPt>
          <c:dLbls>
            <c:dLbl>
              <c:idx val="0"/>
              <c:layout>
                <c:manualLayout>
                  <c:x val="0.14762685914260718"/>
                  <c:y val="0.104198016914552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53-4F1F-9E74-55A0E33A98F8}"/>
                </c:ext>
              </c:extLst>
            </c:dLbl>
            <c:dLbl>
              <c:idx val="1"/>
              <c:layout>
                <c:manualLayout>
                  <c:x val="-0.10861800087489064"/>
                  <c:y val="-3.379447360746658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24999999999998"/>
                      <c:h val="0.25124999999999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453-4F1F-9E74-55A0E33A9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Summary!$C$5:$C$6</c:f>
              <c:strCache>
                <c:ptCount val="2"/>
                <c:pt idx="0">
                  <c:v>Electricity (kWh)</c:v>
                </c:pt>
                <c:pt idx="1">
                  <c:v>Natural Gas (m3)</c:v>
                </c:pt>
              </c:strCache>
            </c:strRef>
          </c:cat>
          <c:val>
            <c:numRef>
              <c:f>Summary!$G$5:$G$6</c:f>
              <c:numCache>
                <c:formatCode>_-* #,##0_-;\-* #,##0_-;_-* "-"??_-;_-@_-</c:formatCode>
                <c:ptCount val="2"/>
                <c:pt idx="0">
                  <c:v>5000</c:v>
                </c:pt>
                <c:pt idx="1">
                  <c:v>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53-4F1F-9E74-55A0E33A9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10</xdr:row>
      <xdr:rowOff>54292</xdr:rowOff>
    </xdr:from>
    <xdr:to>
      <xdr:col>16</xdr:col>
      <xdr:colOff>276225</xdr:colOff>
      <xdr:row>24</xdr:row>
      <xdr:rowOff>134302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535305</xdr:colOff>
      <xdr:row>8</xdr:row>
      <xdr:rowOff>38100</xdr:rowOff>
    </xdr:from>
    <xdr:to>
      <xdr:col>6</xdr:col>
      <xdr:colOff>167640</xdr:colOff>
      <xdr:row>22</xdr:row>
      <xdr:rowOff>120015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457200</xdr:colOff>
      <xdr:row>21</xdr:row>
      <xdr:rowOff>34290</xdr:rowOff>
    </xdr:from>
    <xdr:to>
      <xdr:col>10</xdr:col>
      <xdr:colOff>352425</xdr:colOff>
      <xdr:row>35</xdr:row>
      <xdr:rowOff>129540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8"/>
  <sheetViews>
    <sheetView showGridLines="0" showRowColHeaders="0" tabSelected="1" workbookViewId="0">
      <selection activeCell="H9" sqref="H9"/>
    </sheetView>
  </sheetViews>
  <sheetFormatPr defaultRowHeight="14.4" x14ac:dyDescent="0.3"/>
  <cols>
    <col min="1" max="1" width="8.33203125" customWidth="1"/>
    <col min="3" max="3" width="15.44140625" customWidth="1"/>
    <col min="4" max="4" width="14.21875" bestFit="1" customWidth="1"/>
    <col min="5" max="5" width="12.21875" customWidth="1"/>
    <col min="6" max="6" width="14.21875" bestFit="1" customWidth="1"/>
    <col min="7" max="7" width="13.21875" bestFit="1" customWidth="1"/>
    <col min="10" max="10" width="11.21875" customWidth="1"/>
    <col min="12" max="12" width="10.109375" customWidth="1"/>
    <col min="13" max="13" width="14.5546875" customWidth="1"/>
  </cols>
  <sheetData>
    <row r="2" spans="2:13" ht="25.8" x14ac:dyDescent="0.5">
      <c r="B2" s="11" t="s">
        <v>4</v>
      </c>
    </row>
    <row r="4" spans="2:13" x14ac:dyDescent="0.3">
      <c r="C4" s="3"/>
      <c r="D4" s="12" t="s">
        <v>0</v>
      </c>
      <c r="E4" s="12" t="s">
        <v>3</v>
      </c>
      <c r="F4" s="12" t="s">
        <v>1</v>
      </c>
      <c r="G4" s="12" t="s">
        <v>2</v>
      </c>
      <c r="I4" s="27" t="s">
        <v>6</v>
      </c>
      <c r="J4" s="28"/>
      <c r="K4" s="7"/>
      <c r="L4" s="12" t="s">
        <v>7</v>
      </c>
      <c r="M4" s="12" t="s">
        <v>9</v>
      </c>
    </row>
    <row r="5" spans="2:13" x14ac:dyDescent="0.3">
      <c r="C5" s="13" t="s">
        <v>10</v>
      </c>
      <c r="D5" s="17">
        <v>250000</v>
      </c>
      <c r="E5" s="18">
        <v>37500</v>
      </c>
      <c r="F5" s="1">
        <f>D5</f>
        <v>250000</v>
      </c>
      <c r="G5" s="1">
        <f>F5*I5</f>
        <v>5000</v>
      </c>
      <c r="I5" s="21">
        <v>0.02</v>
      </c>
      <c r="J5" s="8" t="s">
        <v>5</v>
      </c>
      <c r="K5" s="7"/>
      <c r="L5" s="16">
        <v>18000</v>
      </c>
      <c r="M5" s="22">
        <f>F5/L5</f>
        <v>13.888888888888889</v>
      </c>
    </row>
    <row r="6" spans="2:13" ht="16.2" x14ac:dyDescent="0.3">
      <c r="C6" s="14" t="s">
        <v>11</v>
      </c>
      <c r="D6" s="19">
        <v>25000</v>
      </c>
      <c r="E6" s="20">
        <v>7500</v>
      </c>
      <c r="F6" s="4">
        <f>D6*10.6</f>
        <v>265000</v>
      </c>
      <c r="G6" s="4">
        <f>D6*I6</f>
        <v>46500</v>
      </c>
      <c r="I6" s="2">
        <v>1.86</v>
      </c>
      <c r="J6" s="6" t="s">
        <v>12</v>
      </c>
      <c r="K6" s="7"/>
      <c r="L6" s="4">
        <f>L5</f>
        <v>18000</v>
      </c>
      <c r="M6" s="23">
        <f>F6/L6</f>
        <v>14.722222222222221</v>
      </c>
    </row>
    <row r="7" spans="2:13" x14ac:dyDescent="0.3">
      <c r="C7" s="13" t="s">
        <v>8</v>
      </c>
      <c r="E7" s="25">
        <f>SUM(E5:E6)</f>
        <v>45000</v>
      </c>
      <c r="F7" s="26">
        <f>SUM(F5:F6)</f>
        <v>515000</v>
      </c>
      <c r="G7" s="26">
        <f>SUM(G5:G6)</f>
        <v>51500</v>
      </c>
      <c r="I7" s="7"/>
      <c r="J7" s="9"/>
      <c r="K7" s="7"/>
      <c r="L7" s="15">
        <f>L6</f>
        <v>18000</v>
      </c>
      <c r="M7" s="24">
        <f>F7/L7</f>
        <v>28.611111111111111</v>
      </c>
    </row>
    <row r="8" spans="2:13" x14ac:dyDescent="0.3">
      <c r="G8" s="5"/>
      <c r="I8" s="7"/>
      <c r="J8" s="10"/>
      <c r="K8" s="7"/>
      <c r="L8" s="7"/>
    </row>
  </sheetData>
  <sheetProtection sheet="1" objects="1" scenarios="1"/>
  <mergeCells count="1">
    <mergeCell ref="I4:J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Dixon</cp:lastModifiedBy>
  <dcterms:created xsi:type="dcterms:W3CDTF">2018-10-30T02:12:13Z</dcterms:created>
  <dcterms:modified xsi:type="dcterms:W3CDTF">2022-06-07T16:09:43Z</dcterms:modified>
</cp:coreProperties>
</file>