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lakh\Documents\"/>
    </mc:Choice>
  </mc:AlternateContent>
  <xr:revisionPtr revIDLastSave="0" documentId="8_{48E384C7-77DA-4038-A654-F53591DD04E2}" xr6:coauthVersionLast="47" xr6:coauthVersionMax="47" xr10:uidLastSave="{00000000-0000-0000-0000-000000000000}"/>
  <bookViews>
    <workbookView xWindow="-108" yWindow="-108" windowWidth="30936" windowHeight="16776" tabRatio="541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6" i="1" l="1"/>
  <c r="F96" i="1"/>
  <c r="G96" i="1"/>
  <c r="E97" i="1"/>
  <c r="F97" i="1"/>
  <c r="G97" i="1"/>
  <c r="E98" i="1"/>
  <c r="F98" i="1"/>
  <c r="G98" i="1"/>
  <c r="G95" i="1"/>
  <c r="F95" i="1"/>
  <c r="E95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G87" i="1"/>
  <c r="F87" i="1"/>
  <c r="E87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G70" i="1"/>
  <c r="F70" i="1"/>
  <c r="E70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G54" i="1"/>
  <c r="F54" i="1"/>
  <c r="E5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G44" i="1"/>
  <c r="F44" i="1"/>
  <c r="E44" i="1"/>
  <c r="E38" i="1"/>
  <c r="F38" i="1"/>
  <c r="G38" i="1"/>
  <c r="E39" i="1"/>
  <c r="F39" i="1"/>
  <c r="G39" i="1"/>
  <c r="E40" i="1"/>
  <c r="F40" i="1"/>
  <c r="G40" i="1"/>
  <c r="G37" i="1"/>
  <c r="F37" i="1"/>
  <c r="E37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G24" i="1"/>
  <c r="F24" i="1"/>
  <c r="E2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B99" i="1" l="1"/>
  <c r="C99" i="1"/>
  <c r="G67" i="1"/>
  <c r="D99" i="1"/>
  <c r="G99" i="1"/>
  <c r="F99" i="1"/>
  <c r="B93" i="1"/>
  <c r="D93" i="1"/>
  <c r="C93" i="1"/>
  <c r="E93" i="1"/>
  <c r="B85" i="1"/>
  <c r="D85" i="1"/>
  <c r="G85" i="1"/>
  <c r="E85" i="1"/>
  <c r="C85" i="1"/>
  <c r="C67" i="1"/>
  <c r="D67" i="1"/>
  <c r="F67" i="1"/>
  <c r="B67" i="1"/>
  <c r="B41" i="1"/>
  <c r="B51" i="1"/>
  <c r="E41" i="1"/>
  <c r="E51" i="1"/>
  <c r="C41" i="1"/>
  <c r="D51" i="1"/>
  <c r="C51" i="1"/>
  <c r="F41" i="1"/>
  <c r="D41" i="1"/>
  <c r="B34" i="1"/>
  <c r="D34" i="1"/>
  <c r="C34" i="1"/>
  <c r="C21" i="1"/>
  <c r="F21" i="1"/>
  <c r="D21" i="1"/>
  <c r="B21" i="1"/>
  <c r="E99" i="1"/>
  <c r="G93" i="1"/>
  <c r="F93" i="1"/>
  <c r="E34" i="1"/>
  <c r="F85" i="1"/>
  <c r="G41" i="1"/>
  <c r="E67" i="1"/>
  <c r="G34" i="1"/>
  <c r="E21" i="1"/>
  <c r="F34" i="1"/>
  <c r="F51" i="1"/>
  <c r="G21" i="1"/>
  <c r="G51" i="1"/>
  <c r="D101" i="1" l="1"/>
  <c r="F101" i="1"/>
  <c r="G101" i="1"/>
  <c r="C105" i="1" s="1"/>
  <c r="E101" i="1"/>
  <c r="C104" i="1" s="1"/>
  <c r="B101" i="1"/>
  <c r="C101" i="1"/>
  <c r="C106" i="1" l="1"/>
  <c r="C107" i="1" l="1"/>
  <c r="C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Coyle</author>
  </authors>
  <commentList>
    <comment ref="I4" authorId="0" shapeId="0" xr:uid="{CCB5A75A-3E9F-4E6D-AD75-985C530C242A}">
      <text>
        <r>
          <rPr>
            <b/>
            <sz val="9"/>
            <color indexed="81"/>
            <rFont val="Tahoma"/>
            <family val="2"/>
          </rPr>
          <t>Darlene Coyle:</t>
        </r>
        <r>
          <rPr>
            <sz val="9"/>
            <color indexed="81"/>
            <rFont val="Tahoma"/>
            <family val="2"/>
          </rPr>
          <t xml:space="preserve">
The composting figure represents composting in a commercial composting facility. There is no way to credibly quantify carbon emissions for something like backyard composting, as the value will depend on the decomposition time, moisture content, material mix - there are too many variables to control for. In a commercial facility, it is much easier to control the conditions for which organic material will breakdown.</t>
        </r>
      </text>
    </comment>
    <comment ref="I53" authorId="0" shapeId="0" xr:uid="{F10B306F-86C6-42E2-95AC-E3BD471B56A1}">
      <text>
        <r>
          <rPr>
            <b/>
            <sz val="9"/>
            <color indexed="81"/>
            <rFont val="Tahoma"/>
            <family val="2"/>
          </rPr>
          <t>Darlene Coyle:</t>
        </r>
        <r>
          <rPr>
            <sz val="9"/>
            <color indexed="81"/>
            <rFont val="Tahoma"/>
            <family val="2"/>
          </rPr>
          <t xml:space="preserve">
The composting figure represents composting in a commercial composting facility. There is no way to credibly quantify carbon emissions for something like backyard composting, as the value will depend on the decomposition time, moisture content, material mix - there are too many variables to control for. In a commercial facility, it is much easier to control the conditions for which organic material will breakdown.</t>
        </r>
      </text>
    </comment>
  </commentList>
</comments>
</file>

<file path=xl/sharedStrings.xml><?xml version="1.0" encoding="utf-8"?>
<sst xmlns="http://schemas.openxmlformats.org/spreadsheetml/2006/main" count="172" uniqueCount="114">
  <si>
    <t>Material type</t>
  </si>
  <si>
    <t>Emissions Co-efficients (Recycling)</t>
  </si>
  <si>
    <t>Landfilling Coefficient</t>
  </si>
  <si>
    <t>1. PAPER</t>
  </si>
  <si>
    <t>Newsprint (flyers, newspapers etc)</t>
  </si>
  <si>
    <t>Kraft</t>
  </si>
  <si>
    <t>Magazines &amp; Catalogues</t>
  </si>
  <si>
    <t>Mixed Paper</t>
  </si>
  <si>
    <t>Other Mixed paper</t>
  </si>
  <si>
    <t>Books  - non-reusable</t>
  </si>
  <si>
    <t>Books - reusable</t>
  </si>
  <si>
    <t>Corrugated Wine Bag in Box</t>
  </si>
  <si>
    <t>Other Corrugated</t>
  </si>
  <si>
    <t>Boxboard / Cores &amp; moulded pulp</t>
  </si>
  <si>
    <t>Paper Cups - Hot &amp; cold Beverage</t>
  </si>
  <si>
    <t>Laminated Paper Packaging</t>
  </si>
  <si>
    <t>Poly coat (cartons, composite cans)</t>
  </si>
  <si>
    <t>Aseptic other containers</t>
  </si>
  <si>
    <t>Aseptic Alcohol</t>
  </si>
  <si>
    <t>Total Paper Packaging</t>
  </si>
  <si>
    <t>3.    PLASTICS</t>
  </si>
  <si>
    <t>#1: PET bottles &amp; Jars</t>
  </si>
  <si>
    <t>#2: HDPE bottles, jars, jugs &amp; tubs</t>
  </si>
  <si>
    <t>#6 (rigid only):
Polystyrene packaging - rigid</t>
  </si>
  <si>
    <t>#6 (foam only):
Polystyrene packaging - foam</t>
  </si>
  <si>
    <t>Plastic medical waste</t>
  </si>
  <si>
    <t>BLACK plastic - all types</t>
  </si>
  <si>
    <t>Total Plastics</t>
  </si>
  <si>
    <t>5.    GLASS</t>
  </si>
  <si>
    <t>Total Glass</t>
  </si>
  <si>
    <t>4.    METALS</t>
  </si>
  <si>
    <t>Total Metals</t>
  </si>
  <si>
    <t>7.    ORGANICS</t>
  </si>
  <si>
    <t>Total Organics</t>
  </si>
  <si>
    <t>8.    OTHER MATERIALS</t>
  </si>
  <si>
    <t>Small Appliances</t>
  </si>
  <si>
    <t>Furniture</t>
  </si>
  <si>
    <t>Other large bulky items</t>
  </si>
  <si>
    <t>Total Other</t>
  </si>
  <si>
    <t>Batteries - single-use</t>
  </si>
  <si>
    <t>Batteries - rechargeable</t>
  </si>
  <si>
    <t>Fluorescent tubes &amp; CFLs</t>
  </si>
  <si>
    <t>Engine oil, containers &amp; filters</t>
  </si>
  <si>
    <t>Pharmaceuticals &amp; Sharps, Syringes</t>
  </si>
  <si>
    <t xml:space="preserve">Total Household Special Waste </t>
  </si>
  <si>
    <t xml:space="preserve">Total E-waste </t>
  </si>
  <si>
    <t>TOTAL WASTE ALL CATEGORIES</t>
  </si>
  <si>
    <t>(kg)</t>
  </si>
  <si>
    <t>Carbon Impact from Recycling</t>
  </si>
  <si>
    <t>Carbon Impact from Composting</t>
  </si>
  <si>
    <t>Carbon Impact from Landfilling</t>
  </si>
  <si>
    <t>HOUSEHOLD SPECIAL WASTE</t>
  </si>
  <si>
    <t>ELECTRONIC WASTE</t>
  </si>
  <si>
    <t>Total</t>
  </si>
  <si>
    <t>LCA Impacts</t>
  </si>
  <si>
    <t>Mature Trees Planted</t>
  </si>
  <si>
    <t>Cars Removed From Road</t>
  </si>
  <si>
    <t>Barrels of oil removed</t>
  </si>
  <si>
    <t>Abated Carbon</t>
  </si>
  <si>
    <t>Landfilling Emissions</t>
  </si>
  <si>
    <t xml:space="preserve">All Emissions Coefficient data sourced from EcoInvent v3.90. Coefficients are modeled using an Canadian Energy Mix, and default transport assumptions surrounding distance to MRF, Landfill, Processing Center etc. </t>
  </si>
  <si>
    <t>No landfill/compost coefficient b/c they don't break down/decompose</t>
  </si>
  <si>
    <t>Can't recycle</t>
  </si>
  <si>
    <t>Citation: "Audit Emissions Coefficient Worksheet", York University. Sourced from: Wernet, G., Bauer, C., Steubing, B., Reinhard, J., Moreno-Ruiz, E., and Weidema, B., 2020. The ecoinvent database version 3.9"</t>
  </si>
  <si>
    <t>LDPE bags and film</t>
  </si>
  <si>
    <t>Other Plastic Jars, Jugs, etc (#3, #4, #5, #7)</t>
  </si>
  <si>
    <t>Alcohol Bottles</t>
  </si>
  <si>
    <t>Other plastic packaging</t>
  </si>
  <si>
    <t>Clear Alcoholic Beverage Glass</t>
  </si>
  <si>
    <t>Green/Brown Alcoholic Beverage Glass</t>
  </si>
  <si>
    <t>Clear Glass Other &amp; Food</t>
  </si>
  <si>
    <t>Green/Brown Other &amp; Food</t>
  </si>
  <si>
    <t>Aluminum Alcoholic Beverage Can</t>
  </si>
  <si>
    <t>Aluminum Foil &amp; Foil Tray</t>
  </si>
  <si>
    <t>Other Aluminum Containers</t>
  </si>
  <si>
    <t>Steel Alcoholic Beverage Cans</t>
  </si>
  <si>
    <t>Steel Food &amp; Beverage Cans</t>
  </si>
  <si>
    <t>Steel Aerosol Cans</t>
  </si>
  <si>
    <t>Steel Paint Cans</t>
  </si>
  <si>
    <t>Household Food Waste</t>
  </si>
  <si>
    <t>Yard Waste</t>
  </si>
  <si>
    <t>Grass Clippings</t>
  </si>
  <si>
    <t>Small Wood Waste</t>
  </si>
  <si>
    <t>Pet Waste</t>
  </si>
  <si>
    <t>Personal Care &amp; Sanitary Products</t>
  </si>
  <si>
    <t>Certified Compostable Plastic</t>
  </si>
  <si>
    <t>Other Compostable Paper</t>
  </si>
  <si>
    <t xml:space="preserve">Composting Coefficient </t>
  </si>
  <si>
    <t>Leftover &amp; Untouched Bakery</t>
  </si>
  <si>
    <t>Leftover &amp; Untouched Meat &amp; Fish</t>
  </si>
  <si>
    <t>Leftover &amp; Untouched Dairy &amp; Food</t>
  </si>
  <si>
    <t>Leftover &amp; Untouched Fruits &amp; Vegetables</t>
  </si>
  <si>
    <t>Leftover &amp; Untouched Other</t>
  </si>
  <si>
    <t>(kg CO2/e)</t>
  </si>
  <si>
    <t>Other HSW Liquids &amp; Items</t>
  </si>
  <si>
    <t>Computer Monitors &amp; Components</t>
  </si>
  <si>
    <t>Computer Peripheral Devices</t>
  </si>
  <si>
    <t>Audio/Video Equipment</t>
  </si>
  <si>
    <t>Phones, IT Equipment &amp; Other Electronics</t>
  </si>
  <si>
    <t>Furniture of All Types (Wood, Plastic, Metal)</t>
  </si>
  <si>
    <t>Tires (Other, Not Rubber)</t>
  </si>
  <si>
    <t>Tires &amp; Rubber</t>
  </si>
  <si>
    <t>Construction &amp; Renovation Waste</t>
  </si>
  <si>
    <t>Ceramics (Non-reusable)</t>
  </si>
  <si>
    <t>Diapers</t>
  </si>
  <si>
    <t>Coffee Pods</t>
  </si>
  <si>
    <t>Other Waste (Unclassified)</t>
  </si>
  <si>
    <t>Carpets and Mattresses</t>
  </si>
  <si>
    <t>Textile Reusable</t>
  </si>
  <si>
    <t>Textiles Scrap</t>
  </si>
  <si>
    <t>Can't recycle in conventional mechanical system</t>
  </si>
  <si>
    <t>Quantities of Waste in Recycling Stream</t>
  </si>
  <si>
    <t>Quantities of Waste in Green Bin</t>
  </si>
  <si>
    <t>Quantities of Waste in Garbage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</si>
</sst>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tCO2e&quot;"/>
    <numFmt numFmtId="165" formatCode="#,##0.00\ &quot;kg&quot;"/>
    <numFmt numFmtId="166" formatCode="#,##0.00\ &quot;T/CO2E&quot;"/>
    <numFmt numFmtId="167" formatCode="#,##0.00\ &quot;Trees Planted&quot;"/>
    <numFmt numFmtId="168" formatCode="#,##0.00\ &quot;Cars Removed&quot;"/>
    <numFmt numFmtId="169" formatCode="#,##0.0000\ &quot;T/CO2E&quot;"/>
    <numFmt numFmtId="170" formatCode="#,##0.00\ &quot;Oil Barrels&quot;"/>
    <numFmt numFmtId="171" formatCode="#,##0.0\ &quot;kg/CO2e&quot;"/>
    <numFmt numFmtId="172" formatCode="#,##0.000\ &quot;tCO2e&quot;"/>
    <numFmt numFmtId="173" formatCode="#,##0.00\ &quot;kg/CO2e&quot;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FF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darkUp">
        <f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Down"/>
    </fill>
    <fill>
      <patternFill patternType="mediumGray"/>
    </fill>
    <fill>
      <patternFill patternType="mediumGray">
        <fgColor auto="1"/>
      </patternFill>
    </fill>
    <fill>
      <patternFill patternType="darkDown">
        <fgColor auto="1"/>
        <bgColor theme="0" tint="-0.14996795556505021"/>
      </patternFill>
    </fill>
    <fill>
      <patternFill patternType="darkDown">
        <bgColor theme="0" tint="-4.9989318521683403E-2"/>
      </patternFill>
    </fill>
    <fill>
      <patternFill patternType="darkUp">
        <bgColor theme="0" tint="-4.9989318521683403E-2"/>
      </patternFill>
    </fill>
    <fill>
      <patternFill patternType="darkUp"/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rgb="FFB7B7B7"/>
      </right>
      <top style="medium">
        <color indexed="64"/>
      </top>
      <bottom/>
      <diagonal/>
    </border>
    <border>
      <left/>
      <right style="double">
        <color rgb="FFB7B7B7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B7B7B7"/>
      </bottom>
      <diagonal/>
    </border>
    <border>
      <left style="medium">
        <color indexed="64"/>
      </left>
      <right/>
      <top style="thin">
        <color rgb="FFB7B7B7"/>
      </top>
      <bottom style="thin">
        <color rgb="FFB7B7B7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B7B7B7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B7B7B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rgb="FFB7B7B7"/>
      </left>
      <right style="double">
        <color rgb="FFB7B7B7"/>
      </right>
      <top style="double">
        <color rgb="FFB7B7B7"/>
      </top>
      <bottom style="double">
        <color rgb="FFB7B7B7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4" borderId="16" xfId="0" applyFont="1" applyFill="1" applyBorder="1" applyAlignment="1">
      <alignment vertical="top" wrapText="1"/>
    </xf>
    <xf numFmtId="0" fontId="2" fillId="0" borderId="18" xfId="0" applyFont="1" applyBorder="1" applyAlignment="1">
      <alignment horizontal="right" vertical="top" wrapText="1"/>
    </xf>
    <xf numFmtId="0" fontId="2" fillId="3" borderId="5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6" fillId="5" borderId="15" xfId="0" applyFont="1" applyFill="1" applyBorder="1"/>
    <xf numFmtId="165" fontId="2" fillId="0" borderId="11" xfId="0" applyNumberFormat="1" applyFont="1" applyBorder="1" applyAlignment="1">
      <alignment horizontal="right" vertical="top" wrapText="1"/>
    </xf>
    <xf numFmtId="165" fontId="2" fillId="0" borderId="11" xfId="0" applyNumberFormat="1" applyFont="1" applyBorder="1" applyAlignment="1">
      <alignment vertical="center" wrapText="1"/>
    </xf>
    <xf numFmtId="165" fontId="4" fillId="0" borderId="11" xfId="0" applyNumberFormat="1" applyFont="1" applyBorder="1" applyAlignment="1">
      <alignment horizontal="left" vertical="center"/>
    </xf>
    <xf numFmtId="165" fontId="0" fillId="0" borderId="11" xfId="0" applyNumberFormat="1" applyBorder="1"/>
    <xf numFmtId="165" fontId="2" fillId="0" borderId="11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/>
    <xf numFmtId="165" fontId="6" fillId="5" borderId="11" xfId="0" applyNumberFormat="1" applyFont="1" applyFill="1" applyBorder="1"/>
    <xf numFmtId="165" fontId="0" fillId="0" borderId="0" xfId="0" applyNumberFormat="1"/>
    <xf numFmtId="0" fontId="0" fillId="0" borderId="0" xfId="0" applyAlignment="1">
      <alignment horizontal="center"/>
    </xf>
    <xf numFmtId="164" fontId="1" fillId="0" borderId="22" xfId="0" applyNumberFormat="1" applyFont="1" applyBorder="1" applyAlignment="1">
      <alignment vertical="center"/>
    </xf>
    <xf numFmtId="0" fontId="2" fillId="2" borderId="22" xfId="0" applyFont="1" applyFill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right" vertical="top" wrapText="1"/>
    </xf>
    <xf numFmtId="0" fontId="0" fillId="0" borderId="7" xfId="0" applyBorder="1"/>
    <xf numFmtId="0" fontId="2" fillId="0" borderId="15" xfId="0" applyFont="1" applyBorder="1"/>
    <xf numFmtId="165" fontId="2" fillId="0" borderId="24" xfId="0" applyNumberFormat="1" applyFont="1" applyBorder="1"/>
    <xf numFmtId="0" fontId="9" fillId="7" borderId="0" xfId="0" applyFont="1" applyFill="1"/>
    <xf numFmtId="0" fontId="0" fillId="8" borderId="10" xfId="0" applyFill="1" applyBorder="1"/>
    <xf numFmtId="0" fontId="10" fillId="9" borderId="26" xfId="0" applyFont="1" applyFill="1" applyBorder="1" applyAlignment="1">
      <alignment wrapText="1"/>
    </xf>
    <xf numFmtId="0" fontId="0" fillId="9" borderId="21" xfId="0" applyFill="1" applyBorder="1"/>
    <xf numFmtId="0" fontId="10" fillId="9" borderId="8" xfId="0" applyFont="1" applyFill="1" applyBorder="1" applyAlignment="1">
      <alignment wrapText="1"/>
    </xf>
    <xf numFmtId="166" fontId="0" fillId="9" borderId="11" xfId="0" applyNumberFormat="1" applyFill="1" applyBorder="1" applyAlignment="1">
      <alignment wrapText="1"/>
    </xf>
    <xf numFmtId="169" fontId="0" fillId="9" borderId="24" xfId="0" applyNumberFormat="1" applyFill="1" applyBorder="1" applyAlignment="1">
      <alignment wrapText="1"/>
    </xf>
    <xf numFmtId="166" fontId="0" fillId="9" borderId="24" xfId="0" applyNumberFormat="1" applyFill="1" applyBorder="1" applyAlignment="1">
      <alignment wrapText="1"/>
    </xf>
    <xf numFmtId="170" fontId="0" fillId="9" borderId="11" xfId="0" applyNumberFormat="1" applyFill="1" applyBorder="1" applyAlignment="1">
      <alignment wrapText="1"/>
    </xf>
    <xf numFmtId="0" fontId="0" fillId="9" borderId="28" xfId="0" applyFill="1" applyBorder="1"/>
    <xf numFmtId="0" fontId="0" fillId="8" borderId="15" xfId="0" applyFill="1" applyBorder="1"/>
    <xf numFmtId="0" fontId="10" fillId="8" borderId="29" xfId="0" applyFont="1" applyFill="1" applyBorder="1" applyAlignment="1">
      <alignment horizontal="center" wrapText="1"/>
    </xf>
    <xf numFmtId="0" fontId="0" fillId="10" borderId="0" xfId="0" applyFill="1"/>
    <xf numFmtId="165" fontId="3" fillId="11" borderId="11" xfId="0" applyNumberFormat="1" applyFont="1" applyFill="1" applyBorder="1" applyAlignment="1">
      <alignment horizontal="left" vertical="top" wrapText="1"/>
    </xf>
    <xf numFmtId="165" fontId="2" fillId="3" borderId="11" xfId="0" applyNumberFormat="1" applyFont="1" applyFill="1" applyBorder="1" applyAlignment="1">
      <alignment horizontal="center" vertical="center" wrapText="1"/>
    </xf>
    <xf numFmtId="166" fontId="0" fillId="12" borderId="27" xfId="0" applyNumberFormat="1" applyFill="1" applyBorder="1" applyAlignment="1">
      <alignment wrapText="1"/>
    </xf>
    <xf numFmtId="166" fontId="0" fillId="12" borderId="23" xfId="0" applyNumberFormat="1" applyFill="1" applyBorder="1" applyAlignment="1">
      <alignment wrapText="1"/>
    </xf>
    <xf numFmtId="170" fontId="0" fillId="12" borderId="23" xfId="0" applyNumberFormat="1" applyFill="1" applyBorder="1" applyAlignment="1">
      <alignment wrapText="1"/>
    </xf>
    <xf numFmtId="167" fontId="0" fillId="12" borderId="25" xfId="0" applyNumberFormat="1" applyFill="1" applyBorder="1" applyAlignment="1">
      <alignment wrapText="1"/>
    </xf>
    <xf numFmtId="168" fontId="0" fillId="12" borderId="25" xfId="0" applyNumberFormat="1" applyFill="1" applyBorder="1" applyAlignment="1">
      <alignment wrapText="1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165" fontId="3" fillId="13" borderId="11" xfId="0" applyNumberFormat="1" applyFont="1" applyFill="1" applyBorder="1" applyAlignment="1">
      <alignment horizontal="left" vertical="top" wrapText="1"/>
    </xf>
    <xf numFmtId="165" fontId="3" fillId="14" borderId="11" xfId="0" applyNumberFormat="1" applyFont="1" applyFill="1" applyBorder="1" applyAlignment="1">
      <alignment horizontal="left" vertical="top" wrapText="1"/>
    </xf>
    <xf numFmtId="171" fontId="3" fillId="0" borderId="11" xfId="0" applyNumberFormat="1" applyFont="1" applyBorder="1" applyAlignment="1">
      <alignment horizontal="left" vertical="top" wrapText="1"/>
    </xf>
    <xf numFmtId="171" fontId="2" fillId="0" borderId="11" xfId="0" applyNumberFormat="1" applyFont="1" applyBorder="1" applyAlignment="1">
      <alignment horizontal="center" vertical="top" wrapText="1"/>
    </xf>
    <xf numFmtId="171" fontId="2" fillId="0" borderId="23" xfId="0" applyNumberFormat="1" applyFont="1" applyBorder="1" applyAlignment="1">
      <alignment horizontal="center" vertical="top" wrapText="1"/>
    </xf>
    <xf numFmtId="171" fontId="3" fillId="0" borderId="23" xfId="0" applyNumberFormat="1" applyFont="1" applyBorder="1" applyAlignment="1">
      <alignment horizontal="left" vertical="top" wrapText="1"/>
    </xf>
    <xf numFmtId="171" fontId="2" fillId="2" borderId="4" xfId="0" applyNumberFormat="1" applyFont="1" applyFill="1" applyBorder="1" applyAlignment="1">
      <alignment horizontal="center" vertical="center" wrapText="1"/>
    </xf>
    <xf numFmtId="171" fontId="3" fillId="15" borderId="11" xfId="0" applyNumberFormat="1" applyFont="1" applyFill="1" applyBorder="1" applyAlignment="1">
      <alignment horizontal="left" vertical="top" wrapText="1"/>
    </xf>
    <xf numFmtId="171" fontId="2" fillId="15" borderId="11" xfId="0" applyNumberFormat="1" applyFont="1" applyFill="1" applyBorder="1" applyAlignment="1">
      <alignment horizontal="center" vertical="top" wrapText="1"/>
    </xf>
    <xf numFmtId="171" fontId="2" fillId="15" borderId="23" xfId="0" applyNumberFormat="1" applyFont="1" applyFill="1" applyBorder="1" applyAlignment="1">
      <alignment horizontal="center" vertical="top" wrapText="1"/>
    </xf>
    <xf numFmtId="171" fontId="3" fillId="16" borderId="11" xfId="0" applyNumberFormat="1" applyFont="1" applyFill="1" applyBorder="1" applyAlignment="1">
      <alignment horizontal="left" vertical="top" wrapText="1"/>
    </xf>
    <xf numFmtId="171" fontId="2" fillId="0" borderId="11" xfId="0" applyNumberFormat="1" applyFont="1" applyBorder="1" applyAlignment="1">
      <alignment horizontal="center" vertical="center" wrapText="1"/>
    </xf>
    <xf numFmtId="171" fontId="2" fillId="0" borderId="23" xfId="0" applyNumberFormat="1" applyFont="1" applyBorder="1" applyAlignment="1">
      <alignment horizontal="center" vertical="center" wrapText="1"/>
    </xf>
    <xf numFmtId="171" fontId="7" fillId="0" borderId="11" xfId="0" applyNumberFormat="1" applyFont="1" applyBorder="1" applyAlignment="1">
      <alignment horizontal="center"/>
    </xf>
    <xf numFmtId="171" fontId="7" fillId="0" borderId="23" xfId="0" applyNumberFormat="1" applyFont="1" applyBorder="1" applyAlignment="1">
      <alignment horizontal="center"/>
    </xf>
    <xf numFmtId="171" fontId="8" fillId="0" borderId="24" xfId="0" applyNumberFormat="1" applyFont="1" applyBorder="1" applyAlignment="1">
      <alignment horizontal="center" vertical="top" wrapText="1"/>
    </xf>
    <xf numFmtId="171" fontId="2" fillId="3" borderId="22" xfId="0" applyNumberFormat="1" applyFont="1" applyFill="1" applyBorder="1" applyAlignment="1">
      <alignment horizontal="center" vertical="center" wrapText="1"/>
    </xf>
    <xf numFmtId="172" fontId="1" fillId="0" borderId="11" xfId="0" applyNumberFormat="1" applyFont="1" applyBorder="1" applyAlignment="1">
      <alignment vertical="center"/>
    </xf>
    <xf numFmtId="172" fontId="2" fillId="2" borderId="11" xfId="0" applyNumberFormat="1" applyFont="1" applyFill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center" vertical="top" wrapText="1"/>
    </xf>
    <xf numFmtId="172" fontId="2" fillId="0" borderId="11" xfId="0" applyNumberFormat="1" applyFont="1" applyBorder="1" applyAlignment="1">
      <alignment horizontal="center" vertical="top" wrapText="1"/>
    </xf>
    <xf numFmtId="172" fontId="2" fillId="0" borderId="11" xfId="0" applyNumberFormat="1" applyFont="1" applyBorder="1" applyAlignment="1">
      <alignment horizontal="center" vertical="center" wrapText="1"/>
    </xf>
    <xf numFmtId="172" fontId="3" fillId="19" borderId="11" xfId="0" applyNumberFormat="1" applyFont="1" applyFill="1" applyBorder="1" applyAlignment="1">
      <alignment horizontal="center" vertical="top" wrapText="1"/>
    </xf>
    <xf numFmtId="172" fontId="4" fillId="0" borderId="11" xfId="0" applyNumberFormat="1" applyFont="1" applyBorder="1" applyAlignment="1">
      <alignment horizontal="center" vertical="center"/>
    </xf>
    <xf numFmtId="172" fontId="3" fillId="20" borderId="11" xfId="0" applyNumberFormat="1" applyFont="1" applyFill="1" applyBorder="1" applyAlignment="1">
      <alignment horizontal="center" vertical="top" wrapText="1"/>
    </xf>
    <xf numFmtId="172" fontId="0" fillId="0" borderId="11" xfId="0" applyNumberFormat="1" applyBorder="1" applyAlignment="1">
      <alignment horizontal="center"/>
    </xf>
    <xf numFmtId="172" fontId="13" fillId="0" borderId="0" xfId="0" applyNumberFormat="1" applyFont="1" applyAlignment="1">
      <alignment horizontal="center" vertical="center" wrapText="1"/>
    </xf>
    <xf numFmtId="172" fontId="6" fillId="5" borderId="11" xfId="0" applyNumberFormat="1" applyFont="1" applyFill="1" applyBorder="1" applyAlignment="1">
      <alignment horizontal="center"/>
    </xf>
    <xf numFmtId="172" fontId="2" fillId="0" borderId="11" xfId="0" applyNumberFormat="1" applyFont="1" applyBorder="1" applyAlignment="1">
      <alignment horizontal="center"/>
    </xf>
    <xf numFmtId="172" fontId="6" fillId="0" borderId="11" xfId="0" applyNumberFormat="1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/>
    </xf>
    <xf numFmtId="165" fontId="2" fillId="0" borderId="22" xfId="0" applyNumberFormat="1" applyFont="1" applyBorder="1" applyAlignment="1">
      <alignment vertical="center" wrapText="1"/>
    </xf>
    <xf numFmtId="0" fontId="5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top" wrapText="1"/>
    </xf>
    <xf numFmtId="0" fontId="2" fillId="0" borderId="21" xfId="0" applyFont="1" applyBorder="1" applyAlignment="1">
      <alignment horizontal="right" vertical="top" wrapText="1"/>
    </xf>
    <xf numFmtId="165" fontId="2" fillId="0" borderId="22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top"/>
    </xf>
    <xf numFmtId="165" fontId="3" fillId="11" borderId="22" xfId="0" applyNumberFormat="1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vertical="top" wrapText="1"/>
    </xf>
    <xf numFmtId="0" fontId="3" fillId="0" borderId="32" xfId="0" applyFont="1" applyBorder="1" applyAlignment="1">
      <alignment horizontal="left" vertical="top"/>
    </xf>
    <xf numFmtId="0" fontId="3" fillId="0" borderId="31" xfId="0" applyFont="1" applyBorder="1" applyAlignment="1">
      <alignment horizontal="left" wrapText="1"/>
    </xf>
    <xf numFmtId="173" fontId="3" fillId="0" borderId="22" xfId="0" applyNumberFormat="1" applyFont="1" applyBorder="1" applyAlignment="1">
      <alignment horizontal="center" vertical="top" wrapText="1"/>
    </xf>
    <xf numFmtId="173" fontId="3" fillId="0" borderId="11" xfId="0" applyNumberFormat="1" applyFont="1" applyBorder="1" applyAlignment="1">
      <alignment horizontal="center" vertical="top" wrapText="1"/>
    </xf>
    <xf numFmtId="173" fontId="2" fillId="0" borderId="22" xfId="0" applyNumberFormat="1" applyFont="1" applyBorder="1" applyAlignment="1">
      <alignment horizontal="center" vertical="top" wrapText="1"/>
    </xf>
    <xf numFmtId="173" fontId="1" fillId="0" borderId="22" xfId="0" applyNumberFormat="1" applyFont="1" applyBorder="1" applyAlignment="1">
      <alignment vertical="center"/>
    </xf>
    <xf numFmtId="173" fontId="2" fillId="3" borderId="22" xfId="0" applyNumberFormat="1" applyFont="1" applyFill="1" applyBorder="1" applyAlignment="1">
      <alignment horizontal="center" vertical="center" wrapText="1"/>
    </xf>
    <xf numFmtId="173" fontId="0" fillId="0" borderId="22" xfId="0" applyNumberFormat="1" applyBorder="1" applyAlignment="1">
      <alignment horizontal="center"/>
    </xf>
    <xf numFmtId="173" fontId="6" fillId="3" borderId="11" xfId="0" applyNumberFormat="1" applyFont="1" applyFill="1" applyBorder="1" applyAlignment="1">
      <alignment horizontal="center" vertical="center" wrapText="1"/>
    </xf>
    <xf numFmtId="173" fontId="3" fillId="18" borderId="22" xfId="0" applyNumberFormat="1" applyFont="1" applyFill="1" applyBorder="1" applyAlignment="1">
      <alignment horizontal="center" vertical="top" wrapText="1"/>
    </xf>
    <xf numFmtId="173" fontId="2" fillId="17" borderId="22" xfId="0" applyNumberFormat="1" applyFont="1" applyFill="1" applyBorder="1" applyAlignment="1">
      <alignment horizontal="center" vertical="top" wrapText="1"/>
    </xf>
    <xf numFmtId="173" fontId="2" fillId="0" borderId="22" xfId="0" applyNumberFormat="1" applyFont="1" applyBorder="1" applyAlignment="1">
      <alignment horizontal="center" vertical="center" wrapText="1"/>
    </xf>
    <xf numFmtId="173" fontId="6" fillId="5" borderId="22" xfId="0" applyNumberFormat="1" applyFont="1" applyFill="1" applyBorder="1" applyAlignment="1">
      <alignment horizontal="center"/>
    </xf>
    <xf numFmtId="173" fontId="2" fillId="0" borderId="22" xfId="0" applyNumberFormat="1" applyFont="1" applyBorder="1" applyAlignment="1">
      <alignment horizontal="center"/>
    </xf>
    <xf numFmtId="173" fontId="3" fillId="21" borderId="22" xfId="0" applyNumberFormat="1" applyFont="1" applyFill="1" applyBorder="1" applyAlignment="1">
      <alignment horizontal="center" vertical="top" wrapText="1"/>
    </xf>
    <xf numFmtId="165" fontId="3" fillId="11" borderId="11" xfId="0" applyNumberFormat="1" applyFont="1" applyFill="1" applyBorder="1" applyAlignment="1" applyProtection="1">
      <alignment horizontal="left" vertical="top" wrapText="1"/>
      <protection locked="0"/>
    </xf>
    <xf numFmtId="165" fontId="3" fillId="13" borderId="11" xfId="0" applyNumberFormat="1" applyFont="1" applyFill="1" applyBorder="1" applyAlignment="1" applyProtection="1">
      <alignment horizontal="left" vertical="top" wrapText="1"/>
      <protection locked="0"/>
    </xf>
    <xf numFmtId="165" fontId="3" fillId="14" borderId="11" xfId="0" applyNumberFormat="1" applyFont="1" applyFill="1" applyBorder="1" applyAlignment="1" applyProtection="1">
      <alignment horizontal="left" vertical="top" wrapText="1"/>
      <protection locked="0"/>
    </xf>
    <xf numFmtId="173" fontId="3" fillId="20" borderId="22" xfId="0" applyNumberFormat="1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vertical="center" wrapText="1"/>
    </xf>
    <xf numFmtId="0" fontId="1" fillId="13" borderId="33" xfId="0" applyFont="1" applyFill="1" applyBorder="1" applyAlignment="1">
      <alignment vertical="center" wrapText="1"/>
    </xf>
    <xf numFmtId="0" fontId="1" fillId="14" borderId="33" xfId="0" applyFont="1" applyFill="1" applyBorder="1" applyAlignment="1">
      <alignment vertical="center" wrapText="1"/>
    </xf>
    <xf numFmtId="172" fontId="6" fillId="3" borderId="30" xfId="0" applyNumberFormat="1" applyFont="1" applyFill="1" applyBorder="1" applyAlignment="1">
      <alignment horizontal="center" vertical="center" wrapText="1"/>
    </xf>
    <xf numFmtId="172" fontId="6" fillId="3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639234</xdr:colOff>
      <xdr:row>103</xdr:row>
      <xdr:rowOff>309032</xdr:rowOff>
    </xdr:from>
    <xdr:to>
      <xdr:col>3</xdr:col>
      <xdr:colOff>1248557</xdr:colOff>
      <xdr:row>103</xdr:row>
      <xdr:rowOff>944031</xdr:rowOff>
    </xdr:to>
    <xdr:pic>
      <xdr:nvPicPr>
        <xdr:cNvPr id="2" name="Picture 1" descr="Carbon Offsets - Sustainable Travel Internatio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34" y="21192065"/>
          <a:ext cx="602973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723900</xdr:colOff>
      <xdr:row>106</xdr:row>
      <xdr:rowOff>241303</xdr:rowOff>
    </xdr:from>
    <xdr:to>
      <xdr:col>3</xdr:col>
      <xdr:colOff>1219199</xdr:colOff>
      <xdr:row>106</xdr:row>
      <xdr:rowOff>821267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0" y="24223136"/>
          <a:ext cx="495299" cy="579964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740834</xdr:colOff>
      <xdr:row>107</xdr:row>
      <xdr:rowOff>186266</xdr:rowOff>
    </xdr:from>
    <xdr:to>
      <xdr:col>3</xdr:col>
      <xdr:colOff>1230402</xdr:colOff>
      <xdr:row>107</xdr:row>
      <xdr:rowOff>886884</xdr:rowOff>
    </xdr:to>
    <xdr:pic>
      <xdr:nvPicPr>
        <xdr:cNvPr id="4" name="Picture 3" descr="Car Graphic , Png Download - Car Graphic | Transparent PNG Download  #3869163 - Vip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7434" y="25201033"/>
          <a:ext cx="489568" cy="69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104</xdr:row>
          <xdr:rowOff>144780</xdr:rowOff>
        </xdr:from>
        <xdr:to>
          <xdr:col>3</xdr:col>
          <xdr:colOff>1348740</xdr:colOff>
          <xdr:row>104</xdr:row>
          <xdr:rowOff>861060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607446</xdr:colOff>
      <xdr:row>105</xdr:row>
      <xdr:rowOff>126998</xdr:rowOff>
    </xdr:from>
    <xdr:to>
      <xdr:col>3</xdr:col>
      <xdr:colOff>1236133</xdr:colOff>
      <xdr:row>105</xdr:row>
      <xdr:rowOff>962993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046" y="23075898"/>
          <a:ext cx="628687" cy="82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workbookViewId="0">
      <selection activeCell="H34" sqref="H34"/>
    </sheetView>
  </sheetViews>
  <sheetFormatPr defaultRowHeight="14.4" x14ac:dyDescent="0.3"/>
  <cols>
    <col min="1" max="7" width="38.77734375" customWidth="1"/>
    <col min="8" max="8" width="43.5546875" customWidth="1"/>
    <col min="9" max="10" width="36" customWidth="1"/>
  </cols>
  <sheetData>
    <row r="1" spans="1:10" x14ac:dyDescent="0.3">
      <c r="A1" t="s">
        <v>60</v>
      </c>
    </row>
    <row r="2" spans="1:10" x14ac:dyDescent="0.3">
      <c r="A2" t="s">
        <v>63</v>
      </c>
    </row>
    <row r="3" spans="1:10" ht="15" thickBot="1" x14ac:dyDescent="0.35"/>
    <row r="4" spans="1:10" ht="32.4" thickTop="1" thickBot="1" x14ac:dyDescent="0.35">
      <c r="A4" s="1" t="s">
        <v>0</v>
      </c>
      <c r="B4" s="121" t="s">
        <v>111</v>
      </c>
      <c r="C4" s="122" t="s">
        <v>112</v>
      </c>
      <c r="D4" s="123" t="s">
        <v>113</v>
      </c>
      <c r="E4" s="2" t="s">
        <v>48</v>
      </c>
      <c r="F4" s="2" t="s">
        <v>49</v>
      </c>
      <c r="G4" s="32" t="s">
        <v>50</v>
      </c>
      <c r="H4" s="29" t="s">
        <v>1</v>
      </c>
      <c r="I4" s="78" t="s">
        <v>87</v>
      </c>
      <c r="J4" s="78" t="s">
        <v>2</v>
      </c>
    </row>
    <row r="5" spans="1:10" ht="15" thickTop="1" x14ac:dyDescent="0.3">
      <c r="A5" s="3" t="s">
        <v>3</v>
      </c>
      <c r="B5" s="120" t="s">
        <v>47</v>
      </c>
      <c r="C5" s="120" t="s">
        <v>47</v>
      </c>
      <c r="D5" s="120" t="s">
        <v>47</v>
      </c>
      <c r="E5" s="6" t="s">
        <v>93</v>
      </c>
      <c r="F5" s="6" t="s">
        <v>93</v>
      </c>
      <c r="G5" s="6" t="s">
        <v>93</v>
      </c>
      <c r="H5" s="30"/>
      <c r="I5" s="79"/>
      <c r="J5" s="79"/>
    </row>
    <row r="6" spans="1:10" x14ac:dyDescent="0.3">
      <c r="A6" s="7" t="s">
        <v>4</v>
      </c>
      <c r="B6" s="116"/>
      <c r="C6" s="117"/>
      <c r="D6" s="118"/>
      <c r="E6" s="63">
        <f>(B6)*H6</f>
        <v>0</v>
      </c>
      <c r="F6" s="63">
        <f>(C6)*I6</f>
        <v>0</v>
      </c>
      <c r="G6" s="63">
        <f t="shared" ref="F6:G20" si="0">(D6)*J6</f>
        <v>0</v>
      </c>
      <c r="H6" s="103">
        <v>-1.93</v>
      </c>
      <c r="I6" s="104">
        <v>0.03</v>
      </c>
      <c r="J6" s="104">
        <v>1.88</v>
      </c>
    </row>
    <row r="7" spans="1:10" x14ac:dyDescent="0.3">
      <c r="A7" s="8" t="s">
        <v>5</v>
      </c>
      <c r="B7" s="116"/>
      <c r="C7" s="117"/>
      <c r="D7" s="118"/>
      <c r="E7" s="63">
        <f t="shared" ref="E7:E20" si="1">(B7)*H7</f>
        <v>0</v>
      </c>
      <c r="F7" s="63">
        <f t="shared" si="0"/>
        <v>0</v>
      </c>
      <c r="G7" s="63">
        <f t="shared" si="0"/>
        <v>0</v>
      </c>
      <c r="H7" s="103">
        <v>-2.82</v>
      </c>
      <c r="I7" s="104">
        <v>2.4E-2</v>
      </c>
      <c r="J7" s="104">
        <v>2.0099999999999998</v>
      </c>
    </row>
    <row r="8" spans="1:10" x14ac:dyDescent="0.3">
      <c r="A8" s="8" t="s">
        <v>6</v>
      </c>
      <c r="B8" s="116"/>
      <c r="C8" s="117"/>
      <c r="D8" s="118"/>
      <c r="E8" s="63">
        <f t="shared" si="1"/>
        <v>0</v>
      </c>
      <c r="F8" s="63">
        <f t="shared" si="0"/>
        <v>0</v>
      </c>
      <c r="G8" s="63">
        <f t="shared" si="0"/>
        <v>0</v>
      </c>
      <c r="H8" s="103">
        <v>-2.36</v>
      </c>
      <c r="I8" s="104">
        <v>0</v>
      </c>
      <c r="J8" s="104">
        <v>1.88</v>
      </c>
    </row>
    <row r="9" spans="1:10" x14ac:dyDescent="0.3">
      <c r="A9" s="8" t="s">
        <v>7</v>
      </c>
      <c r="B9" s="116"/>
      <c r="C9" s="117"/>
      <c r="D9" s="118"/>
      <c r="E9" s="63">
        <f t="shared" si="1"/>
        <v>0</v>
      </c>
      <c r="F9" s="63">
        <f t="shared" si="0"/>
        <v>0</v>
      </c>
      <c r="G9" s="63">
        <f t="shared" si="0"/>
        <v>0</v>
      </c>
      <c r="H9" s="103">
        <v>-2.81</v>
      </c>
      <c r="I9" s="104">
        <v>3.3000000000000002E-2</v>
      </c>
      <c r="J9" s="104">
        <v>1.88</v>
      </c>
    </row>
    <row r="10" spans="1:10" x14ac:dyDescent="0.3">
      <c r="A10" s="8" t="s">
        <v>8</v>
      </c>
      <c r="B10" s="116"/>
      <c r="C10" s="117"/>
      <c r="D10" s="118"/>
      <c r="E10" s="63">
        <f t="shared" si="1"/>
        <v>0</v>
      </c>
      <c r="F10" s="63">
        <f t="shared" si="0"/>
        <v>0</v>
      </c>
      <c r="G10" s="63">
        <f t="shared" si="0"/>
        <v>0</v>
      </c>
      <c r="H10" s="103">
        <v>-2.4700000000000002</v>
      </c>
      <c r="I10" s="104">
        <v>3.1E-2</v>
      </c>
      <c r="J10" s="104">
        <v>1.88</v>
      </c>
    </row>
    <row r="11" spans="1:10" x14ac:dyDescent="0.3">
      <c r="A11" s="59" t="s">
        <v>9</v>
      </c>
      <c r="B11" s="116"/>
      <c r="C11" s="117"/>
      <c r="D11" s="118"/>
      <c r="E11" s="63">
        <f t="shared" si="1"/>
        <v>0</v>
      </c>
      <c r="F11" s="63">
        <f t="shared" si="0"/>
        <v>0</v>
      </c>
      <c r="G11" s="63">
        <f t="shared" si="0"/>
        <v>0</v>
      </c>
      <c r="H11" s="103">
        <v>-1.37</v>
      </c>
      <c r="I11" s="104">
        <v>0</v>
      </c>
      <c r="J11" s="104">
        <v>1.88</v>
      </c>
    </row>
    <row r="12" spans="1:10" x14ac:dyDescent="0.3">
      <c r="A12" s="59" t="s">
        <v>10</v>
      </c>
      <c r="B12" s="116"/>
      <c r="C12" s="117"/>
      <c r="D12" s="118"/>
      <c r="E12" s="63">
        <f t="shared" si="1"/>
        <v>0</v>
      </c>
      <c r="F12" s="63">
        <f t="shared" si="0"/>
        <v>0</v>
      </c>
      <c r="G12" s="63">
        <f t="shared" si="0"/>
        <v>0</v>
      </c>
      <c r="H12" s="103">
        <v>-1.37</v>
      </c>
      <c r="I12" s="104">
        <v>0</v>
      </c>
      <c r="J12" s="104">
        <v>1.88</v>
      </c>
    </row>
    <row r="13" spans="1:10" x14ac:dyDescent="0.3">
      <c r="A13" s="8" t="s">
        <v>11</v>
      </c>
      <c r="B13" s="116"/>
      <c r="C13" s="117"/>
      <c r="D13" s="118"/>
      <c r="E13" s="63">
        <f t="shared" si="1"/>
        <v>0</v>
      </c>
      <c r="F13" s="63">
        <f t="shared" si="0"/>
        <v>0</v>
      </c>
      <c r="G13" s="63">
        <f t="shared" si="0"/>
        <v>0</v>
      </c>
      <c r="H13" s="103">
        <v>-2.5</v>
      </c>
      <c r="I13" s="104">
        <v>3.5999999999999997E-2</v>
      </c>
      <c r="J13" s="104">
        <v>2.0699999999999998</v>
      </c>
    </row>
    <row r="14" spans="1:10" x14ac:dyDescent="0.3">
      <c r="A14" s="8" t="s">
        <v>12</v>
      </c>
      <c r="B14" s="116"/>
      <c r="C14" s="117"/>
      <c r="D14" s="118"/>
      <c r="E14" s="63">
        <f t="shared" si="1"/>
        <v>0</v>
      </c>
      <c r="F14" s="63">
        <f t="shared" si="0"/>
        <v>0</v>
      </c>
      <c r="G14" s="63">
        <f t="shared" si="0"/>
        <v>0</v>
      </c>
      <c r="H14" s="103">
        <v>-2.5</v>
      </c>
      <c r="I14" s="104">
        <v>3.5999999999999997E-2</v>
      </c>
      <c r="J14" s="104">
        <v>2.0699999999999998</v>
      </c>
    </row>
    <row r="15" spans="1:10" x14ac:dyDescent="0.3">
      <c r="A15" s="8" t="s">
        <v>13</v>
      </c>
      <c r="B15" s="116"/>
      <c r="C15" s="117"/>
      <c r="D15" s="118"/>
      <c r="E15" s="63">
        <f t="shared" si="1"/>
        <v>0</v>
      </c>
      <c r="F15" s="63">
        <f t="shared" si="0"/>
        <v>0</v>
      </c>
      <c r="G15" s="63">
        <f t="shared" si="0"/>
        <v>0</v>
      </c>
      <c r="H15" s="103">
        <v>-2.63</v>
      </c>
      <c r="I15" s="104">
        <v>4.1000000000000002E-2</v>
      </c>
      <c r="J15" s="104">
        <v>2.0499999999999998</v>
      </c>
    </row>
    <row r="16" spans="1:10" x14ac:dyDescent="0.3">
      <c r="A16" s="8" t="s">
        <v>14</v>
      </c>
      <c r="B16" s="116"/>
      <c r="C16" s="117"/>
      <c r="D16" s="118"/>
      <c r="E16" s="63">
        <f t="shared" si="1"/>
        <v>0</v>
      </c>
      <c r="F16" s="63">
        <f t="shared" si="0"/>
        <v>0</v>
      </c>
      <c r="G16" s="63">
        <f t="shared" si="0"/>
        <v>0</v>
      </c>
      <c r="H16" s="103">
        <v>-2.19</v>
      </c>
      <c r="I16" s="104">
        <v>0</v>
      </c>
      <c r="J16" s="104">
        <v>1.05</v>
      </c>
    </row>
    <row r="17" spans="1:10" x14ac:dyDescent="0.3">
      <c r="A17" s="8" t="s">
        <v>15</v>
      </c>
      <c r="B17" s="116"/>
      <c r="C17" s="117"/>
      <c r="D17" s="118"/>
      <c r="E17" s="63">
        <f t="shared" si="1"/>
        <v>0</v>
      </c>
      <c r="F17" s="63">
        <f t="shared" si="0"/>
        <v>0</v>
      </c>
      <c r="G17" s="63">
        <f t="shared" si="0"/>
        <v>0</v>
      </c>
      <c r="H17" s="103">
        <v>-2.19</v>
      </c>
      <c r="I17" s="104">
        <v>0</v>
      </c>
      <c r="J17" s="104">
        <v>1.05</v>
      </c>
    </row>
    <row r="18" spans="1:10" x14ac:dyDescent="0.3">
      <c r="A18" s="8" t="s">
        <v>16</v>
      </c>
      <c r="B18" s="116"/>
      <c r="C18" s="117"/>
      <c r="D18" s="118"/>
      <c r="E18" s="63">
        <f t="shared" si="1"/>
        <v>0</v>
      </c>
      <c r="F18" s="63">
        <f t="shared" si="0"/>
        <v>0</v>
      </c>
      <c r="G18" s="63">
        <f t="shared" si="0"/>
        <v>0</v>
      </c>
      <c r="H18" s="103">
        <v>-2.19</v>
      </c>
      <c r="I18" s="104">
        <v>0</v>
      </c>
      <c r="J18" s="104">
        <v>0.98</v>
      </c>
    </row>
    <row r="19" spans="1:10" x14ac:dyDescent="0.3">
      <c r="A19" s="8" t="s">
        <v>17</v>
      </c>
      <c r="B19" s="116"/>
      <c r="C19" s="117"/>
      <c r="D19" s="118"/>
      <c r="E19" s="63">
        <f t="shared" si="1"/>
        <v>0</v>
      </c>
      <c r="F19" s="63">
        <f t="shared" si="0"/>
        <v>0</v>
      </c>
      <c r="G19" s="63">
        <f t="shared" si="0"/>
        <v>0</v>
      </c>
      <c r="H19" s="103">
        <v>-1.69</v>
      </c>
      <c r="I19" s="104">
        <v>0</v>
      </c>
      <c r="J19" s="104">
        <v>0.98</v>
      </c>
    </row>
    <row r="20" spans="1:10" ht="15" thickBot="1" x14ac:dyDescent="0.35">
      <c r="A20" s="9" t="s">
        <v>18</v>
      </c>
      <c r="B20" s="116"/>
      <c r="C20" s="117"/>
      <c r="D20" s="118"/>
      <c r="E20" s="63">
        <f t="shared" si="1"/>
        <v>0</v>
      </c>
      <c r="F20" s="63">
        <f t="shared" si="0"/>
        <v>0</v>
      </c>
      <c r="G20" s="63">
        <f t="shared" si="0"/>
        <v>0</v>
      </c>
      <c r="H20" s="103">
        <v>-1.69</v>
      </c>
      <c r="I20" s="104">
        <v>0</v>
      </c>
      <c r="J20" s="104">
        <v>0.98</v>
      </c>
    </row>
    <row r="21" spans="1:10" ht="15" thickBot="1" x14ac:dyDescent="0.35">
      <c r="A21" s="10" t="s">
        <v>19</v>
      </c>
      <c r="B21" s="20">
        <f>SUM(B6:B20)</f>
        <v>0</v>
      </c>
      <c r="C21" s="20">
        <f t="shared" ref="C21:D21" si="2">SUM(C6:C20)</f>
        <v>0</v>
      </c>
      <c r="D21" s="20">
        <f t="shared" si="2"/>
        <v>0</v>
      </c>
      <c r="E21" s="64">
        <f>SUM(E6:E20)</f>
        <v>0</v>
      </c>
      <c r="F21" s="64">
        <f t="shared" ref="F21" si="3">SUM(F6:F20)</f>
        <v>0</v>
      </c>
      <c r="G21" s="65">
        <f t="shared" ref="G21" si="4">SUM(G6:G20)</f>
        <v>0</v>
      </c>
      <c r="H21" s="31"/>
      <c r="I21" s="81"/>
      <c r="J21" s="81"/>
    </row>
    <row r="22" spans="1:10" ht="16.2" thickBot="1" x14ac:dyDescent="0.35">
      <c r="A22" s="33"/>
      <c r="B22" s="21"/>
      <c r="C22" s="21"/>
      <c r="D22" s="21"/>
      <c r="E22" s="63"/>
      <c r="F22" s="63"/>
      <c r="G22" s="66"/>
      <c r="H22" s="29" t="s">
        <v>1</v>
      </c>
      <c r="I22" s="82"/>
      <c r="J22" s="82"/>
    </row>
    <row r="23" spans="1:10" ht="14.55" customHeight="1" x14ac:dyDescent="0.3">
      <c r="A23" s="4" t="s">
        <v>20</v>
      </c>
      <c r="B23" s="53" t="s">
        <v>47</v>
      </c>
      <c r="C23" s="53" t="s">
        <v>47</v>
      </c>
      <c r="D23" s="53" t="s">
        <v>47</v>
      </c>
      <c r="E23" s="67" t="s">
        <v>93</v>
      </c>
      <c r="F23" s="67" t="s">
        <v>93</v>
      </c>
      <c r="G23" s="67" t="s">
        <v>93</v>
      </c>
      <c r="H23" s="77"/>
      <c r="I23" s="124" t="s">
        <v>61</v>
      </c>
      <c r="J23" s="125"/>
    </row>
    <row r="24" spans="1:10" x14ac:dyDescent="0.3">
      <c r="A24" s="11" t="s">
        <v>64</v>
      </c>
      <c r="B24" s="116"/>
      <c r="C24" s="117"/>
      <c r="D24" s="118"/>
      <c r="E24" s="63">
        <f t="shared" ref="E24" si="5">(B24)*H24</f>
        <v>0</v>
      </c>
      <c r="F24" s="68">
        <f t="shared" ref="F24" si="6">(C24)*I24</f>
        <v>0</v>
      </c>
      <c r="G24" s="68">
        <f t="shared" ref="G24" si="7">(D24)*J24</f>
        <v>0</v>
      </c>
      <c r="H24" s="103">
        <v>-1.44</v>
      </c>
      <c r="I24" s="83"/>
      <c r="J24" s="83"/>
    </row>
    <row r="25" spans="1:10" x14ac:dyDescent="0.3">
      <c r="A25" s="12" t="s">
        <v>66</v>
      </c>
      <c r="B25" s="116"/>
      <c r="C25" s="117"/>
      <c r="D25" s="118"/>
      <c r="E25" s="63">
        <f t="shared" ref="E25:E33" si="8">(B25)*H25</f>
        <v>0</v>
      </c>
      <c r="F25" s="68">
        <f t="shared" ref="F25:F33" si="9">(C25)*I25</f>
        <v>0</v>
      </c>
      <c r="G25" s="68">
        <f t="shared" ref="G25:G33" si="10">(D25)*J25</f>
        <v>0</v>
      </c>
      <c r="H25" s="103">
        <v>-1.44</v>
      </c>
      <c r="I25" s="83"/>
      <c r="J25" s="83"/>
    </row>
    <row r="26" spans="1:10" x14ac:dyDescent="0.3">
      <c r="A26" s="13" t="s">
        <v>21</v>
      </c>
      <c r="B26" s="116"/>
      <c r="C26" s="117"/>
      <c r="D26" s="118"/>
      <c r="E26" s="63">
        <f t="shared" si="8"/>
        <v>0</v>
      </c>
      <c r="F26" s="68">
        <f t="shared" si="9"/>
        <v>0</v>
      </c>
      <c r="G26" s="68">
        <f t="shared" si="10"/>
        <v>0</v>
      </c>
      <c r="H26" s="103">
        <v>-1.78</v>
      </c>
      <c r="I26" s="83"/>
      <c r="J26" s="83"/>
    </row>
    <row r="27" spans="1:10" x14ac:dyDescent="0.3">
      <c r="A27" s="13" t="s">
        <v>22</v>
      </c>
      <c r="B27" s="116"/>
      <c r="C27" s="117"/>
      <c r="D27" s="118"/>
      <c r="E27" s="63">
        <f t="shared" si="8"/>
        <v>0</v>
      </c>
      <c r="F27" s="68">
        <f t="shared" si="9"/>
        <v>0</v>
      </c>
      <c r="G27" s="68">
        <f t="shared" si="10"/>
        <v>0</v>
      </c>
      <c r="H27" s="103">
        <v>-1.42</v>
      </c>
      <c r="I27" s="83"/>
      <c r="J27" s="83"/>
    </row>
    <row r="28" spans="1:10" ht="27.6" x14ac:dyDescent="0.3">
      <c r="A28" s="13" t="s">
        <v>65</v>
      </c>
      <c r="B28" s="116"/>
      <c r="C28" s="117"/>
      <c r="D28" s="118"/>
      <c r="E28" s="63">
        <f t="shared" si="8"/>
        <v>0</v>
      </c>
      <c r="F28" s="68">
        <f t="shared" si="9"/>
        <v>0</v>
      </c>
      <c r="G28" s="68">
        <f t="shared" si="10"/>
        <v>0</v>
      </c>
      <c r="H28" s="103">
        <v>-1.33</v>
      </c>
      <c r="I28" s="83"/>
      <c r="J28" s="83"/>
    </row>
    <row r="29" spans="1:10" ht="27.6" x14ac:dyDescent="0.3">
      <c r="A29" s="13" t="s">
        <v>23</v>
      </c>
      <c r="B29" s="116"/>
      <c r="C29" s="117"/>
      <c r="D29" s="118"/>
      <c r="E29" s="63">
        <f t="shared" si="8"/>
        <v>0</v>
      </c>
      <c r="F29" s="68">
        <f t="shared" si="9"/>
        <v>0</v>
      </c>
      <c r="G29" s="68">
        <f t="shared" si="10"/>
        <v>0</v>
      </c>
      <c r="H29" s="103">
        <v>-1.19</v>
      </c>
      <c r="I29" s="83"/>
      <c r="J29" s="83"/>
    </row>
    <row r="30" spans="1:10" ht="27.6" x14ac:dyDescent="0.3">
      <c r="A30" s="13" t="s">
        <v>24</v>
      </c>
      <c r="B30" s="116"/>
      <c r="C30" s="117"/>
      <c r="D30" s="118"/>
      <c r="E30" s="63">
        <f t="shared" si="8"/>
        <v>0</v>
      </c>
      <c r="F30" s="68">
        <f t="shared" si="9"/>
        <v>0</v>
      </c>
      <c r="G30" s="68">
        <f t="shared" si="10"/>
        <v>0</v>
      </c>
      <c r="H30" s="103">
        <v>-1.26</v>
      </c>
      <c r="I30" s="83"/>
      <c r="J30" s="83"/>
    </row>
    <row r="31" spans="1:10" x14ac:dyDescent="0.3">
      <c r="A31" s="12" t="s">
        <v>25</v>
      </c>
      <c r="B31" s="116"/>
      <c r="C31" s="117"/>
      <c r="D31" s="118"/>
      <c r="E31" s="63">
        <f t="shared" si="8"/>
        <v>0</v>
      </c>
      <c r="F31" s="68">
        <f t="shared" si="9"/>
        <v>0</v>
      </c>
      <c r="G31" s="68">
        <f t="shared" si="10"/>
        <v>0</v>
      </c>
      <c r="H31" s="103">
        <v>0</v>
      </c>
      <c r="I31" s="83"/>
      <c r="J31" s="83"/>
    </row>
    <row r="32" spans="1:10" x14ac:dyDescent="0.3">
      <c r="A32" s="12" t="s">
        <v>26</v>
      </c>
      <c r="B32" s="116"/>
      <c r="C32" s="117"/>
      <c r="D32" s="118"/>
      <c r="E32" s="63">
        <f t="shared" si="8"/>
        <v>0</v>
      </c>
      <c r="F32" s="68">
        <f t="shared" si="9"/>
        <v>0</v>
      </c>
      <c r="G32" s="68">
        <f t="shared" si="10"/>
        <v>0</v>
      </c>
      <c r="H32" s="103">
        <v>0</v>
      </c>
      <c r="I32" s="83"/>
      <c r="J32" s="83"/>
    </row>
    <row r="33" spans="1:10" ht="15" thickBot="1" x14ac:dyDescent="0.35">
      <c r="A33" s="12" t="s">
        <v>67</v>
      </c>
      <c r="B33" s="116"/>
      <c r="C33" s="117"/>
      <c r="D33" s="118"/>
      <c r="E33" s="63">
        <f t="shared" si="8"/>
        <v>0</v>
      </c>
      <c r="F33" s="68">
        <f t="shared" si="9"/>
        <v>0</v>
      </c>
      <c r="G33" s="68">
        <f t="shared" si="10"/>
        <v>0</v>
      </c>
      <c r="H33" s="103">
        <v>-1.49</v>
      </c>
      <c r="I33" s="83"/>
      <c r="J33" s="83"/>
    </row>
    <row r="34" spans="1:10" ht="15" thickBot="1" x14ac:dyDescent="0.35">
      <c r="A34" s="14" t="s">
        <v>27</v>
      </c>
      <c r="B34" s="20">
        <f t="shared" ref="B34:G34" si="11">SUM(B24:B33)</f>
        <v>0</v>
      </c>
      <c r="C34" s="20">
        <f t="shared" si="11"/>
        <v>0</v>
      </c>
      <c r="D34" s="20">
        <f t="shared" si="11"/>
        <v>0</v>
      </c>
      <c r="E34" s="64">
        <f t="shared" si="11"/>
        <v>0</v>
      </c>
      <c r="F34" s="69">
        <f t="shared" si="11"/>
        <v>0</v>
      </c>
      <c r="G34" s="70">
        <f t="shared" si="11"/>
        <v>0</v>
      </c>
      <c r="H34" s="105"/>
      <c r="I34" s="81"/>
      <c r="J34" s="81"/>
    </row>
    <row r="35" spans="1:10" ht="16.2" thickBot="1" x14ac:dyDescent="0.35">
      <c r="A35" s="34"/>
      <c r="B35" s="22"/>
      <c r="C35" s="22"/>
      <c r="D35" s="22"/>
      <c r="E35" s="63"/>
      <c r="F35" s="63"/>
      <c r="G35" s="66"/>
      <c r="H35" s="106" t="s">
        <v>1</v>
      </c>
      <c r="I35" s="84"/>
      <c r="J35" s="84"/>
    </row>
    <row r="36" spans="1:10" ht="15.6" x14ac:dyDescent="0.3">
      <c r="A36" s="4" t="s">
        <v>28</v>
      </c>
      <c r="B36" s="53" t="s">
        <v>47</v>
      </c>
      <c r="C36" s="53" t="s">
        <v>47</v>
      </c>
      <c r="D36" s="53" t="s">
        <v>47</v>
      </c>
      <c r="E36" s="67" t="s">
        <v>93</v>
      </c>
      <c r="F36" s="67" t="s">
        <v>93</v>
      </c>
      <c r="G36" s="67" t="s">
        <v>93</v>
      </c>
      <c r="H36" s="107"/>
      <c r="I36" s="124" t="s">
        <v>61</v>
      </c>
      <c r="J36" s="125"/>
    </row>
    <row r="37" spans="1:10" x14ac:dyDescent="0.3">
      <c r="A37" s="11" t="s">
        <v>68</v>
      </c>
      <c r="B37" s="116"/>
      <c r="C37" s="117"/>
      <c r="D37" s="118"/>
      <c r="E37" s="63">
        <f t="shared" ref="E37" si="12">(B37)*H37</f>
        <v>0</v>
      </c>
      <c r="F37" s="63">
        <f t="shared" ref="F37" si="13">(C37)*I37</f>
        <v>0</v>
      </c>
      <c r="G37" s="63">
        <f t="shared" ref="G37" si="14">(D37)*J37</f>
        <v>0</v>
      </c>
      <c r="H37" s="103">
        <v>-0.28999999999999998</v>
      </c>
      <c r="I37" s="83"/>
      <c r="J37" s="83"/>
    </row>
    <row r="38" spans="1:10" x14ac:dyDescent="0.3">
      <c r="A38" s="11" t="s">
        <v>69</v>
      </c>
      <c r="B38" s="116"/>
      <c r="C38" s="117"/>
      <c r="D38" s="118"/>
      <c r="E38" s="63">
        <f t="shared" ref="E38:E40" si="15">(B38)*H38</f>
        <v>0</v>
      </c>
      <c r="F38" s="63">
        <f t="shared" ref="F38:F40" si="16">(C38)*I38</f>
        <v>0</v>
      </c>
      <c r="G38" s="63">
        <f t="shared" ref="G38:G40" si="17">(D38)*J38</f>
        <v>0</v>
      </c>
      <c r="H38" s="103">
        <v>-0.28999999999999998</v>
      </c>
      <c r="I38" s="83"/>
      <c r="J38" s="83"/>
    </row>
    <row r="39" spans="1:10" x14ac:dyDescent="0.3">
      <c r="A39" s="11" t="s">
        <v>70</v>
      </c>
      <c r="B39" s="116"/>
      <c r="C39" s="117"/>
      <c r="D39" s="118"/>
      <c r="E39" s="63">
        <f t="shared" si="15"/>
        <v>0</v>
      </c>
      <c r="F39" s="63">
        <f t="shared" si="16"/>
        <v>0</v>
      </c>
      <c r="G39" s="63">
        <f t="shared" si="17"/>
        <v>0</v>
      </c>
      <c r="H39" s="103">
        <v>-0.28999999999999998</v>
      </c>
      <c r="I39" s="83"/>
      <c r="J39" s="83"/>
    </row>
    <row r="40" spans="1:10" ht="15" thickBot="1" x14ac:dyDescent="0.35">
      <c r="A40" s="12" t="s">
        <v>71</v>
      </c>
      <c r="B40" s="116"/>
      <c r="C40" s="117"/>
      <c r="D40" s="118"/>
      <c r="E40" s="63">
        <f t="shared" si="15"/>
        <v>0</v>
      </c>
      <c r="F40" s="63">
        <f t="shared" si="16"/>
        <v>0</v>
      </c>
      <c r="G40" s="63">
        <f t="shared" si="17"/>
        <v>0</v>
      </c>
      <c r="H40" s="103">
        <v>-0.28999999999999998</v>
      </c>
      <c r="I40" s="83"/>
      <c r="J40" s="83"/>
    </row>
    <row r="41" spans="1:10" ht="15" thickBot="1" x14ac:dyDescent="0.35">
      <c r="A41" s="14" t="s">
        <v>29</v>
      </c>
      <c r="B41" s="20">
        <f t="shared" ref="B41:G41" si="18">SUM(B37:B40)</f>
        <v>0</v>
      </c>
      <c r="C41" s="20">
        <f t="shared" si="18"/>
        <v>0</v>
      </c>
      <c r="D41" s="20">
        <f t="shared" si="18"/>
        <v>0</v>
      </c>
      <c r="E41" s="64">
        <f t="shared" si="18"/>
        <v>0</v>
      </c>
      <c r="F41" s="64">
        <f t="shared" si="18"/>
        <v>0</v>
      </c>
      <c r="G41" s="65">
        <f t="shared" si="18"/>
        <v>0</v>
      </c>
      <c r="H41" s="105"/>
      <c r="I41" s="81"/>
      <c r="J41" s="81"/>
    </row>
    <row r="42" spans="1:10" ht="16.2" thickBot="1" x14ac:dyDescent="0.35">
      <c r="A42" s="35"/>
      <c r="B42" s="20"/>
      <c r="C42" s="20"/>
      <c r="D42" s="20"/>
      <c r="E42" s="63"/>
      <c r="F42" s="63"/>
      <c r="G42" s="66"/>
      <c r="H42" s="105"/>
      <c r="I42" s="90"/>
      <c r="J42" s="81"/>
    </row>
    <row r="43" spans="1:10" ht="14.55" customHeight="1" x14ac:dyDescent="0.3">
      <c r="A43" s="15" t="s">
        <v>30</v>
      </c>
      <c r="B43" s="53" t="s">
        <v>47</v>
      </c>
      <c r="C43" s="53" t="s">
        <v>47</v>
      </c>
      <c r="D43" s="53" t="s">
        <v>47</v>
      </c>
      <c r="E43" s="67" t="s">
        <v>93</v>
      </c>
      <c r="F43" s="67" t="s">
        <v>93</v>
      </c>
      <c r="G43" s="67" t="s">
        <v>93</v>
      </c>
      <c r="H43" s="106" t="s">
        <v>1</v>
      </c>
      <c r="I43" s="124" t="s">
        <v>61</v>
      </c>
      <c r="J43" s="125"/>
    </row>
    <row r="44" spans="1:10" x14ac:dyDescent="0.3">
      <c r="A44" s="11" t="s">
        <v>72</v>
      </c>
      <c r="B44" s="116"/>
      <c r="C44" s="117"/>
      <c r="D44" s="118"/>
      <c r="E44" s="63">
        <f t="shared" ref="E44" si="19">(B44)*H44</f>
        <v>0</v>
      </c>
      <c r="F44" s="71">
        <f t="shared" ref="F44" si="20">(C44)*I44</f>
        <v>0</v>
      </c>
      <c r="G44" s="71">
        <f t="shared" ref="G44" si="21">(D44)*J44</f>
        <v>0</v>
      </c>
      <c r="H44" s="103">
        <v>-8.11</v>
      </c>
      <c r="I44" s="85"/>
      <c r="J44" s="85"/>
    </row>
    <row r="45" spans="1:10" x14ac:dyDescent="0.3">
      <c r="A45" s="12" t="s">
        <v>73</v>
      </c>
      <c r="B45" s="116"/>
      <c r="C45" s="117"/>
      <c r="D45" s="118"/>
      <c r="E45" s="63">
        <f t="shared" ref="E45:E50" si="22">(B45)*H45</f>
        <v>0</v>
      </c>
      <c r="F45" s="71">
        <f t="shared" ref="F45:F50" si="23">(C45)*I45</f>
        <v>0</v>
      </c>
      <c r="G45" s="71">
        <f t="shared" ref="G45:G50" si="24">(D45)*J45</f>
        <v>0</v>
      </c>
      <c r="H45" s="103">
        <v>-8.11</v>
      </c>
      <c r="I45" s="85"/>
      <c r="J45" s="85"/>
    </row>
    <row r="46" spans="1:10" x14ac:dyDescent="0.3">
      <c r="A46" s="12" t="s">
        <v>74</v>
      </c>
      <c r="B46" s="116"/>
      <c r="C46" s="117"/>
      <c r="D46" s="118"/>
      <c r="E46" s="63">
        <f t="shared" si="22"/>
        <v>0</v>
      </c>
      <c r="F46" s="71">
        <f t="shared" si="23"/>
        <v>0</v>
      </c>
      <c r="G46" s="71">
        <f t="shared" si="24"/>
        <v>0</v>
      </c>
      <c r="H46" s="103">
        <v>-8.11</v>
      </c>
      <c r="I46" s="85"/>
      <c r="J46" s="85"/>
    </row>
    <row r="47" spans="1:10" x14ac:dyDescent="0.3">
      <c r="A47" s="12" t="s">
        <v>75</v>
      </c>
      <c r="B47" s="116"/>
      <c r="C47" s="117"/>
      <c r="D47" s="118"/>
      <c r="E47" s="63">
        <f t="shared" si="22"/>
        <v>0</v>
      </c>
      <c r="F47" s="71">
        <f t="shared" si="23"/>
        <v>0</v>
      </c>
      <c r="G47" s="71">
        <f t="shared" si="24"/>
        <v>0</v>
      </c>
      <c r="H47" s="103">
        <v>-1.75</v>
      </c>
      <c r="I47" s="85"/>
      <c r="J47" s="85"/>
    </row>
    <row r="48" spans="1:10" x14ac:dyDescent="0.3">
      <c r="A48" s="12" t="s">
        <v>76</v>
      </c>
      <c r="B48" s="116"/>
      <c r="C48" s="117"/>
      <c r="D48" s="118"/>
      <c r="E48" s="63">
        <f t="shared" si="22"/>
        <v>0</v>
      </c>
      <c r="F48" s="71">
        <f t="shared" si="23"/>
        <v>0</v>
      </c>
      <c r="G48" s="71">
        <f t="shared" si="24"/>
        <v>0</v>
      </c>
      <c r="H48" s="103">
        <v>-1.75</v>
      </c>
      <c r="I48" s="85"/>
      <c r="J48" s="85"/>
    </row>
    <row r="49" spans="1:10" x14ac:dyDescent="0.3">
      <c r="A49" s="12" t="s">
        <v>77</v>
      </c>
      <c r="B49" s="116"/>
      <c r="C49" s="117"/>
      <c r="D49" s="118"/>
      <c r="E49" s="63">
        <f t="shared" si="22"/>
        <v>0</v>
      </c>
      <c r="F49" s="71">
        <f t="shared" si="23"/>
        <v>0</v>
      </c>
      <c r="G49" s="71">
        <f t="shared" si="24"/>
        <v>0</v>
      </c>
      <c r="H49" s="103">
        <v>-1.75</v>
      </c>
      <c r="I49" s="85"/>
      <c r="J49" s="85"/>
    </row>
    <row r="50" spans="1:10" ht="15" thickBot="1" x14ac:dyDescent="0.35">
      <c r="A50" s="12" t="s">
        <v>78</v>
      </c>
      <c r="B50" s="116"/>
      <c r="C50" s="117"/>
      <c r="D50" s="118"/>
      <c r="E50" s="63">
        <f t="shared" si="22"/>
        <v>0</v>
      </c>
      <c r="F50" s="71">
        <f t="shared" si="23"/>
        <v>0</v>
      </c>
      <c r="G50" s="71">
        <f t="shared" si="24"/>
        <v>0</v>
      </c>
      <c r="H50" s="103">
        <v>-1.75</v>
      </c>
      <c r="I50" s="85"/>
      <c r="J50" s="85"/>
    </row>
    <row r="51" spans="1:10" ht="15" thickBot="1" x14ac:dyDescent="0.35">
      <c r="A51" s="14" t="s">
        <v>31</v>
      </c>
      <c r="B51" s="20">
        <f t="shared" ref="B51:G51" si="25">SUM(B44:B50)</f>
        <v>0</v>
      </c>
      <c r="C51" s="20">
        <f t="shared" si="25"/>
        <v>0</v>
      </c>
      <c r="D51" s="20">
        <f t="shared" si="25"/>
        <v>0</v>
      </c>
      <c r="E51" s="64">
        <f t="shared" si="25"/>
        <v>0</v>
      </c>
      <c r="F51" s="64">
        <f t="shared" si="25"/>
        <v>0</v>
      </c>
      <c r="G51" s="65">
        <f t="shared" si="25"/>
        <v>0</v>
      </c>
      <c r="H51" s="105"/>
      <c r="I51" s="81"/>
      <c r="J51" s="81"/>
    </row>
    <row r="52" spans="1:10" ht="15" thickBot="1" x14ac:dyDescent="0.35">
      <c r="A52" s="36"/>
      <c r="B52" s="23"/>
      <c r="C52" s="23"/>
      <c r="D52" s="23"/>
      <c r="E52" s="63"/>
      <c r="F52" s="63"/>
      <c r="G52" s="66"/>
      <c r="H52" s="108"/>
      <c r="I52" s="86"/>
      <c r="J52" s="86"/>
    </row>
    <row r="53" spans="1:10" ht="15.6" x14ac:dyDescent="0.3">
      <c r="A53" s="5" t="s">
        <v>32</v>
      </c>
      <c r="B53" s="53" t="s">
        <v>47</v>
      </c>
      <c r="C53" s="53" t="s">
        <v>47</v>
      </c>
      <c r="D53" s="53" t="s">
        <v>47</v>
      </c>
      <c r="E53" s="67" t="s">
        <v>93</v>
      </c>
      <c r="F53" s="67" t="s">
        <v>93</v>
      </c>
      <c r="G53" s="67" t="s">
        <v>93</v>
      </c>
      <c r="H53" s="109" t="s">
        <v>62</v>
      </c>
      <c r="I53" s="78" t="s">
        <v>87</v>
      </c>
      <c r="J53" s="78" t="s">
        <v>2</v>
      </c>
    </row>
    <row r="54" spans="1:10" x14ac:dyDescent="0.3">
      <c r="A54" s="16" t="s">
        <v>79</v>
      </c>
      <c r="B54" s="52"/>
      <c r="C54" s="61"/>
      <c r="D54" s="62"/>
      <c r="E54" s="68">
        <f t="shared" ref="E54" si="26">(B54)*H54</f>
        <v>0</v>
      </c>
      <c r="F54" s="63">
        <f t="shared" ref="F54" si="27">(C54)*I54</f>
        <v>0</v>
      </c>
      <c r="G54" s="63">
        <f t="shared" ref="G54" si="28">(D54)*J54</f>
        <v>0</v>
      </c>
      <c r="H54" s="110"/>
      <c r="I54" s="79"/>
      <c r="J54" s="79"/>
    </row>
    <row r="55" spans="1:10" x14ac:dyDescent="0.3">
      <c r="A55" s="17" t="s">
        <v>80</v>
      </c>
      <c r="B55" s="52"/>
      <c r="C55" s="61"/>
      <c r="D55" s="62"/>
      <c r="E55" s="68">
        <f t="shared" ref="E55:E66" si="29">(B55)*H55</f>
        <v>0</v>
      </c>
      <c r="F55" s="63">
        <f t="shared" ref="F55:F66" si="30">(C55)*I55</f>
        <v>0</v>
      </c>
      <c r="G55" s="63">
        <f t="shared" ref="G55:G66" si="31">(D55)*J55</f>
        <v>0</v>
      </c>
      <c r="H55" s="110"/>
      <c r="I55" s="80">
        <v>0.02</v>
      </c>
      <c r="J55" s="80">
        <v>0.68</v>
      </c>
    </row>
    <row r="56" spans="1:10" x14ac:dyDescent="0.3">
      <c r="A56" s="18" t="s">
        <v>81</v>
      </c>
      <c r="B56" s="52"/>
      <c r="C56" s="61"/>
      <c r="D56" s="62"/>
      <c r="E56" s="68">
        <f t="shared" si="29"/>
        <v>0</v>
      </c>
      <c r="F56" s="63">
        <f t="shared" si="30"/>
        <v>0</v>
      </c>
      <c r="G56" s="63">
        <f t="shared" si="31"/>
        <v>0</v>
      </c>
      <c r="H56" s="110"/>
      <c r="I56" s="80">
        <v>0.02</v>
      </c>
      <c r="J56" s="80">
        <v>0.68</v>
      </c>
    </row>
    <row r="57" spans="1:10" x14ac:dyDescent="0.3">
      <c r="A57" s="18" t="s">
        <v>82</v>
      </c>
      <c r="B57" s="52"/>
      <c r="C57" s="61"/>
      <c r="D57" s="62"/>
      <c r="E57" s="68">
        <f t="shared" si="29"/>
        <v>0</v>
      </c>
      <c r="F57" s="63">
        <f t="shared" si="30"/>
        <v>0</v>
      </c>
      <c r="G57" s="63">
        <f t="shared" si="31"/>
        <v>0</v>
      </c>
      <c r="H57" s="110"/>
      <c r="I57" s="80">
        <v>0.02</v>
      </c>
      <c r="J57" s="80">
        <v>0.68</v>
      </c>
    </row>
    <row r="58" spans="1:10" x14ac:dyDescent="0.3">
      <c r="A58" s="18" t="s">
        <v>83</v>
      </c>
      <c r="B58" s="52"/>
      <c r="C58" s="61"/>
      <c r="D58" s="62"/>
      <c r="E58" s="68">
        <f t="shared" si="29"/>
        <v>0</v>
      </c>
      <c r="F58" s="63">
        <f t="shared" si="30"/>
        <v>0</v>
      </c>
      <c r="G58" s="63">
        <f t="shared" si="31"/>
        <v>0</v>
      </c>
      <c r="H58" s="110"/>
      <c r="I58" s="80">
        <v>0</v>
      </c>
      <c r="J58" s="80">
        <v>1.1000000000000001</v>
      </c>
    </row>
    <row r="59" spans="1:10" x14ac:dyDescent="0.3">
      <c r="A59" s="18" t="s">
        <v>84</v>
      </c>
      <c r="B59" s="52"/>
      <c r="C59" s="61"/>
      <c r="D59" s="62"/>
      <c r="E59" s="68">
        <f t="shared" si="29"/>
        <v>0</v>
      </c>
      <c r="F59" s="63">
        <f t="shared" si="30"/>
        <v>0</v>
      </c>
      <c r="G59" s="63">
        <f t="shared" si="31"/>
        <v>0</v>
      </c>
      <c r="H59" s="110"/>
      <c r="I59" s="80">
        <v>0</v>
      </c>
      <c r="J59" s="80">
        <v>0.85</v>
      </c>
    </row>
    <row r="60" spans="1:10" x14ac:dyDescent="0.3">
      <c r="A60" s="18" t="s">
        <v>85</v>
      </c>
      <c r="B60" s="52"/>
      <c r="C60" s="61"/>
      <c r="D60" s="62"/>
      <c r="E60" s="68">
        <f t="shared" si="29"/>
        <v>0</v>
      </c>
      <c r="F60" s="63">
        <f t="shared" si="30"/>
        <v>0</v>
      </c>
      <c r="G60" s="63">
        <f t="shared" si="31"/>
        <v>0</v>
      </c>
      <c r="H60" s="110"/>
      <c r="I60" s="80">
        <v>0.05</v>
      </c>
      <c r="J60" s="80">
        <v>1.21</v>
      </c>
    </row>
    <row r="61" spans="1:10" x14ac:dyDescent="0.3">
      <c r="A61" s="18" t="s">
        <v>86</v>
      </c>
      <c r="B61" s="52"/>
      <c r="C61" s="61"/>
      <c r="D61" s="62"/>
      <c r="E61" s="68">
        <f t="shared" si="29"/>
        <v>0</v>
      </c>
      <c r="F61" s="63">
        <f t="shared" si="30"/>
        <v>0</v>
      </c>
      <c r="G61" s="63">
        <f t="shared" si="31"/>
        <v>0</v>
      </c>
      <c r="H61" s="110"/>
      <c r="I61" s="80">
        <v>0.03</v>
      </c>
      <c r="J61" s="80">
        <v>1.88</v>
      </c>
    </row>
    <row r="62" spans="1:10" x14ac:dyDescent="0.3">
      <c r="A62" s="60" t="s">
        <v>88</v>
      </c>
      <c r="B62" s="52"/>
      <c r="C62" s="61"/>
      <c r="D62" s="62"/>
      <c r="E62" s="68">
        <f t="shared" si="29"/>
        <v>0</v>
      </c>
      <c r="F62" s="63">
        <f t="shared" si="30"/>
        <v>0</v>
      </c>
      <c r="G62" s="63">
        <f t="shared" si="31"/>
        <v>0</v>
      </c>
      <c r="H62" s="110"/>
      <c r="I62" s="87">
        <v>0.04</v>
      </c>
      <c r="J62" s="80">
        <v>1.21</v>
      </c>
    </row>
    <row r="63" spans="1:10" x14ac:dyDescent="0.3">
      <c r="A63" s="60" t="s">
        <v>89</v>
      </c>
      <c r="B63" s="52"/>
      <c r="C63" s="61"/>
      <c r="D63" s="62"/>
      <c r="E63" s="68">
        <f t="shared" si="29"/>
        <v>0</v>
      </c>
      <c r="F63" s="63">
        <f t="shared" si="30"/>
        <v>0</v>
      </c>
      <c r="G63" s="63">
        <f t="shared" si="31"/>
        <v>0</v>
      </c>
      <c r="H63" s="110"/>
      <c r="I63" s="87">
        <v>0.04</v>
      </c>
      <c r="J63" s="80">
        <v>1.21</v>
      </c>
    </row>
    <row r="64" spans="1:10" x14ac:dyDescent="0.3">
      <c r="A64" s="60" t="s">
        <v>90</v>
      </c>
      <c r="B64" s="52"/>
      <c r="C64" s="61"/>
      <c r="D64" s="62"/>
      <c r="E64" s="68">
        <f t="shared" si="29"/>
        <v>0</v>
      </c>
      <c r="F64" s="63">
        <f t="shared" si="30"/>
        <v>0</v>
      </c>
      <c r="G64" s="63">
        <f t="shared" si="31"/>
        <v>0</v>
      </c>
      <c r="H64" s="110"/>
      <c r="I64" s="87">
        <v>0.04</v>
      </c>
      <c r="J64" s="80">
        <v>1.21</v>
      </c>
    </row>
    <row r="65" spans="1:10" ht="27.6" x14ac:dyDescent="0.3">
      <c r="A65" s="60" t="s">
        <v>91</v>
      </c>
      <c r="B65" s="52"/>
      <c r="C65" s="61"/>
      <c r="D65" s="62"/>
      <c r="E65" s="68">
        <f t="shared" si="29"/>
        <v>0</v>
      </c>
      <c r="F65" s="63">
        <f t="shared" si="30"/>
        <v>0</v>
      </c>
      <c r="G65" s="63">
        <f t="shared" si="31"/>
        <v>0</v>
      </c>
      <c r="H65" s="110"/>
      <c r="I65" s="87">
        <v>0.04</v>
      </c>
      <c r="J65" s="80">
        <v>1.21</v>
      </c>
    </row>
    <row r="66" spans="1:10" ht="15" thickBot="1" x14ac:dyDescent="0.35">
      <c r="A66" s="60" t="s">
        <v>92</v>
      </c>
      <c r="B66" s="52"/>
      <c r="C66" s="61"/>
      <c r="D66" s="62"/>
      <c r="E66" s="68">
        <f t="shared" si="29"/>
        <v>0</v>
      </c>
      <c r="F66" s="63">
        <f t="shared" si="30"/>
        <v>0</v>
      </c>
      <c r="G66" s="63">
        <f t="shared" si="31"/>
        <v>0</v>
      </c>
      <c r="H66" s="110"/>
      <c r="I66" s="87">
        <v>0.04</v>
      </c>
      <c r="J66" s="80">
        <v>1.21</v>
      </c>
    </row>
    <row r="67" spans="1:10" ht="15" thickBot="1" x14ac:dyDescent="0.35">
      <c r="A67" s="96" t="s">
        <v>33</v>
      </c>
      <c r="B67" s="95">
        <f t="shared" ref="B67:G67" si="32">SUM(B54:B66)</f>
        <v>0</v>
      </c>
      <c r="C67" s="20">
        <f t="shared" si="32"/>
        <v>0</v>
      </c>
      <c r="D67" s="20">
        <f t="shared" si="32"/>
        <v>0</v>
      </c>
      <c r="E67" s="64">
        <f t="shared" si="32"/>
        <v>0</v>
      </c>
      <c r="F67" s="64">
        <f t="shared" si="32"/>
        <v>0</v>
      </c>
      <c r="G67" s="65">
        <f t="shared" si="32"/>
        <v>0</v>
      </c>
      <c r="H67" s="111"/>
      <c r="I67" s="81"/>
      <c r="J67" s="81"/>
    </row>
    <row r="68" spans="1:10" ht="15" thickBot="1" x14ac:dyDescent="0.35">
      <c r="A68" s="33"/>
      <c r="B68" s="21"/>
      <c r="C68" s="21"/>
      <c r="D68" s="21"/>
      <c r="E68" s="63"/>
      <c r="F68" s="63"/>
      <c r="G68" s="66"/>
      <c r="H68" s="112"/>
      <c r="I68" s="82"/>
      <c r="J68" s="82"/>
    </row>
    <row r="69" spans="1:10" ht="31.2" x14ac:dyDescent="0.3">
      <c r="A69" s="5" t="s">
        <v>34</v>
      </c>
      <c r="B69" s="53" t="s">
        <v>47</v>
      </c>
      <c r="C69" s="53" t="s">
        <v>47</v>
      </c>
      <c r="D69" s="53" t="s">
        <v>47</v>
      </c>
      <c r="E69" s="67" t="s">
        <v>93</v>
      </c>
      <c r="F69" s="67" t="s">
        <v>93</v>
      </c>
      <c r="G69" s="67" t="s">
        <v>93</v>
      </c>
      <c r="H69" s="109" t="s">
        <v>110</v>
      </c>
      <c r="I69" s="124" t="s">
        <v>61</v>
      </c>
      <c r="J69" s="125"/>
    </row>
    <row r="70" spans="1:10" x14ac:dyDescent="0.3">
      <c r="A70" s="17" t="s">
        <v>107</v>
      </c>
      <c r="B70" s="52"/>
      <c r="C70" s="61"/>
      <c r="D70" s="62"/>
      <c r="E70" s="63">
        <f t="shared" ref="E70" si="33">(B70)*H70</f>
        <v>0</v>
      </c>
      <c r="F70" s="63">
        <f t="shared" ref="F70" si="34">(C70)*I70</f>
        <v>0</v>
      </c>
      <c r="G70" s="63">
        <f t="shared" ref="G70" si="35">(D70)*J70</f>
        <v>0</v>
      </c>
      <c r="H70" s="119">
        <v>0</v>
      </c>
      <c r="I70" s="85">
        <v>0</v>
      </c>
      <c r="J70" s="85">
        <v>0</v>
      </c>
    </row>
    <row r="71" spans="1:10" x14ac:dyDescent="0.3">
      <c r="A71" s="18" t="s">
        <v>35</v>
      </c>
      <c r="B71" s="52"/>
      <c r="C71" s="61"/>
      <c r="D71" s="62"/>
      <c r="E71" s="63">
        <f t="shared" ref="E71:E84" si="36">(B71)*H71</f>
        <v>0</v>
      </c>
      <c r="F71" s="63">
        <f t="shared" ref="F71:F84" si="37">(C71)*I71</f>
        <v>0</v>
      </c>
      <c r="G71" s="63">
        <f t="shared" ref="G71:G84" si="38">(D71)*J71</f>
        <v>0</v>
      </c>
      <c r="H71" s="119">
        <v>0</v>
      </c>
      <c r="I71" s="85">
        <v>0</v>
      </c>
      <c r="J71" s="85">
        <v>0</v>
      </c>
    </row>
    <row r="72" spans="1:10" x14ac:dyDescent="0.3">
      <c r="A72" s="18" t="s">
        <v>108</v>
      </c>
      <c r="B72" s="52"/>
      <c r="C72" s="61"/>
      <c r="D72" s="62"/>
      <c r="E72" s="63">
        <f t="shared" si="36"/>
        <v>0</v>
      </c>
      <c r="F72" s="63">
        <f t="shared" si="37"/>
        <v>0</v>
      </c>
      <c r="G72" s="63">
        <f t="shared" si="38"/>
        <v>0</v>
      </c>
      <c r="H72" s="119">
        <v>0</v>
      </c>
      <c r="I72" s="85">
        <v>0</v>
      </c>
      <c r="J72" s="85">
        <v>0</v>
      </c>
    </row>
    <row r="73" spans="1:10" x14ac:dyDescent="0.3">
      <c r="A73" s="18" t="s">
        <v>109</v>
      </c>
      <c r="B73" s="52"/>
      <c r="C73" s="61"/>
      <c r="D73" s="62"/>
      <c r="E73" s="63">
        <f t="shared" si="36"/>
        <v>0</v>
      </c>
      <c r="F73" s="63">
        <f t="shared" si="37"/>
        <v>0</v>
      </c>
      <c r="G73" s="63">
        <f t="shared" si="38"/>
        <v>0</v>
      </c>
      <c r="H73" s="119">
        <v>0</v>
      </c>
      <c r="I73" s="85">
        <v>0</v>
      </c>
      <c r="J73" s="85">
        <v>0</v>
      </c>
    </row>
    <row r="74" spans="1:10" x14ac:dyDescent="0.3">
      <c r="A74" s="18" t="s">
        <v>100</v>
      </c>
      <c r="B74" s="52"/>
      <c r="C74" s="61"/>
      <c r="D74" s="62"/>
      <c r="E74" s="63">
        <f t="shared" si="36"/>
        <v>0</v>
      </c>
      <c r="F74" s="63">
        <f t="shared" si="37"/>
        <v>0</v>
      </c>
      <c r="G74" s="63">
        <f t="shared" si="38"/>
        <v>0</v>
      </c>
      <c r="H74" s="119">
        <v>0</v>
      </c>
      <c r="I74" s="85">
        <v>0</v>
      </c>
      <c r="J74" s="85">
        <v>0</v>
      </c>
    </row>
    <row r="75" spans="1:10" x14ac:dyDescent="0.3">
      <c r="A75" s="18" t="s">
        <v>101</v>
      </c>
      <c r="B75" s="52"/>
      <c r="C75" s="61"/>
      <c r="D75" s="62"/>
      <c r="E75" s="63">
        <f t="shared" si="36"/>
        <v>0</v>
      </c>
      <c r="F75" s="63">
        <f t="shared" si="37"/>
        <v>0</v>
      </c>
      <c r="G75" s="63">
        <f t="shared" si="38"/>
        <v>0</v>
      </c>
      <c r="H75" s="119">
        <v>0</v>
      </c>
      <c r="I75" s="85">
        <v>0</v>
      </c>
      <c r="J75" s="85">
        <v>0</v>
      </c>
    </row>
    <row r="76" spans="1:10" x14ac:dyDescent="0.3">
      <c r="A76" s="18" t="s">
        <v>102</v>
      </c>
      <c r="B76" s="52"/>
      <c r="C76" s="61"/>
      <c r="D76" s="62"/>
      <c r="E76" s="63">
        <f t="shared" si="36"/>
        <v>0</v>
      </c>
      <c r="F76" s="63">
        <f t="shared" si="37"/>
        <v>0</v>
      </c>
      <c r="G76" s="63">
        <f t="shared" si="38"/>
        <v>0</v>
      </c>
      <c r="H76" s="119">
        <v>0</v>
      </c>
      <c r="I76" s="85">
        <v>0</v>
      </c>
      <c r="J76" s="85">
        <v>0</v>
      </c>
    </row>
    <row r="77" spans="1:10" x14ac:dyDescent="0.3">
      <c r="A77" s="18" t="s">
        <v>103</v>
      </c>
      <c r="B77" s="52"/>
      <c r="C77" s="61"/>
      <c r="D77" s="62"/>
      <c r="E77" s="63">
        <f t="shared" si="36"/>
        <v>0</v>
      </c>
      <c r="F77" s="63">
        <f t="shared" si="37"/>
        <v>0</v>
      </c>
      <c r="G77" s="63">
        <f t="shared" si="38"/>
        <v>0</v>
      </c>
      <c r="H77" s="119">
        <v>0</v>
      </c>
      <c r="I77" s="85">
        <v>0</v>
      </c>
      <c r="J77" s="85">
        <v>0</v>
      </c>
    </row>
    <row r="78" spans="1:10" x14ac:dyDescent="0.3">
      <c r="A78" s="18" t="s">
        <v>104</v>
      </c>
      <c r="B78" s="52"/>
      <c r="C78" s="61"/>
      <c r="D78" s="62"/>
      <c r="E78" s="63">
        <f t="shared" si="36"/>
        <v>0</v>
      </c>
      <c r="F78" s="63">
        <f t="shared" si="37"/>
        <v>0</v>
      </c>
      <c r="G78" s="63">
        <f t="shared" si="38"/>
        <v>0</v>
      </c>
      <c r="H78" s="119">
        <v>0</v>
      </c>
      <c r="I78" s="85">
        <v>0</v>
      </c>
      <c r="J78" s="85">
        <v>0</v>
      </c>
    </row>
    <row r="79" spans="1:10" x14ac:dyDescent="0.3">
      <c r="A79" s="12" t="s">
        <v>105</v>
      </c>
      <c r="B79" s="52"/>
      <c r="C79" s="61"/>
      <c r="D79" s="62"/>
      <c r="E79" s="63">
        <f t="shared" si="36"/>
        <v>0</v>
      </c>
      <c r="F79" s="63">
        <f t="shared" si="37"/>
        <v>0</v>
      </c>
      <c r="G79" s="63">
        <f t="shared" si="38"/>
        <v>0</v>
      </c>
      <c r="H79" s="119">
        <v>0</v>
      </c>
      <c r="I79" s="85">
        <v>0</v>
      </c>
      <c r="J79" s="85">
        <v>0</v>
      </c>
    </row>
    <row r="80" spans="1:10" x14ac:dyDescent="0.3">
      <c r="A80" s="12" t="s">
        <v>106</v>
      </c>
      <c r="B80" s="52"/>
      <c r="C80" s="61"/>
      <c r="D80" s="62"/>
      <c r="E80" s="63">
        <f t="shared" si="36"/>
        <v>0</v>
      </c>
      <c r="F80" s="63">
        <f t="shared" si="37"/>
        <v>0</v>
      </c>
      <c r="G80" s="63">
        <f t="shared" si="38"/>
        <v>0</v>
      </c>
      <c r="H80" s="119">
        <v>0</v>
      </c>
      <c r="I80" s="85">
        <v>0</v>
      </c>
      <c r="J80" s="85">
        <v>0</v>
      </c>
    </row>
    <row r="81" spans="1:10" x14ac:dyDescent="0.3">
      <c r="A81" s="18" t="s">
        <v>99</v>
      </c>
      <c r="B81" s="52"/>
      <c r="C81" s="61"/>
      <c r="D81" s="62"/>
      <c r="E81" s="63">
        <f t="shared" si="36"/>
        <v>0</v>
      </c>
      <c r="F81" s="63">
        <f t="shared" si="37"/>
        <v>0</v>
      </c>
      <c r="G81" s="63">
        <f t="shared" si="38"/>
        <v>0</v>
      </c>
      <c r="H81" s="119">
        <v>0</v>
      </c>
      <c r="I81" s="85">
        <v>0</v>
      </c>
      <c r="J81" s="85">
        <v>0</v>
      </c>
    </row>
    <row r="82" spans="1:10" x14ac:dyDescent="0.3">
      <c r="A82" s="12" t="s">
        <v>36</v>
      </c>
      <c r="B82" s="52"/>
      <c r="C82" s="61"/>
      <c r="D82" s="62"/>
      <c r="E82" s="63">
        <f t="shared" si="36"/>
        <v>0</v>
      </c>
      <c r="F82" s="63">
        <f t="shared" si="37"/>
        <v>0</v>
      </c>
      <c r="G82" s="63">
        <f t="shared" si="38"/>
        <v>0</v>
      </c>
      <c r="H82" s="119">
        <v>0</v>
      </c>
      <c r="I82" s="85">
        <v>0</v>
      </c>
      <c r="J82" s="85">
        <v>0</v>
      </c>
    </row>
    <row r="83" spans="1:10" x14ac:dyDescent="0.3">
      <c r="A83" s="12" t="s">
        <v>37</v>
      </c>
      <c r="B83" s="52"/>
      <c r="C83" s="61"/>
      <c r="D83" s="62"/>
      <c r="E83" s="63">
        <f t="shared" si="36"/>
        <v>0</v>
      </c>
      <c r="F83" s="63">
        <f t="shared" si="37"/>
        <v>0</v>
      </c>
      <c r="G83" s="63">
        <f t="shared" si="38"/>
        <v>0</v>
      </c>
      <c r="H83" s="119">
        <v>0</v>
      </c>
      <c r="I83" s="85">
        <v>0</v>
      </c>
      <c r="J83" s="85">
        <v>0</v>
      </c>
    </row>
    <row r="84" spans="1:10" ht="15" thickBot="1" x14ac:dyDescent="0.35">
      <c r="A84" s="93"/>
      <c r="B84" s="52"/>
      <c r="C84" s="61"/>
      <c r="D84" s="62"/>
      <c r="E84" s="63">
        <f t="shared" si="36"/>
        <v>0</v>
      </c>
      <c r="F84" s="63">
        <f t="shared" si="37"/>
        <v>0</v>
      </c>
      <c r="G84" s="63">
        <f t="shared" si="38"/>
        <v>0</v>
      </c>
      <c r="H84" s="103"/>
      <c r="I84" s="80"/>
      <c r="J84" s="80"/>
    </row>
    <row r="85" spans="1:10" ht="15" thickBot="1" x14ac:dyDescent="0.35">
      <c r="A85" s="94" t="s">
        <v>38</v>
      </c>
      <c r="B85" s="92">
        <f>SUM(B70:B83)</f>
        <v>0</v>
      </c>
      <c r="C85" s="21">
        <f t="shared" ref="C85:G85" si="39">SUM(C70:C83)</f>
        <v>0</v>
      </c>
      <c r="D85" s="21">
        <f t="shared" si="39"/>
        <v>0</v>
      </c>
      <c r="E85" s="72">
        <f t="shared" si="39"/>
        <v>0</v>
      </c>
      <c r="F85" s="72">
        <f t="shared" si="39"/>
        <v>0</v>
      </c>
      <c r="G85" s="73">
        <f t="shared" si="39"/>
        <v>0</v>
      </c>
      <c r="H85" s="112"/>
      <c r="I85" s="82"/>
      <c r="J85" s="82"/>
    </row>
    <row r="86" spans="1:10" ht="31.2" x14ac:dyDescent="0.3">
      <c r="A86" s="5" t="s">
        <v>51</v>
      </c>
      <c r="B86" s="53" t="s">
        <v>47</v>
      </c>
      <c r="C86" s="53" t="s">
        <v>47</v>
      </c>
      <c r="D86" s="53" t="s">
        <v>47</v>
      </c>
      <c r="E86" s="67" t="s">
        <v>93</v>
      </c>
      <c r="F86" s="67" t="s">
        <v>93</v>
      </c>
      <c r="G86" s="67" t="s">
        <v>93</v>
      </c>
      <c r="H86" s="109" t="s">
        <v>110</v>
      </c>
      <c r="I86" s="124" t="s">
        <v>61</v>
      </c>
      <c r="J86" s="125"/>
    </row>
    <row r="87" spans="1:10" x14ac:dyDescent="0.3">
      <c r="A87" s="18" t="s">
        <v>39</v>
      </c>
      <c r="B87" s="52"/>
      <c r="C87" s="61"/>
      <c r="D87" s="62"/>
      <c r="E87" s="63">
        <f t="shared" ref="E87" si="40">(B87)*H87</f>
        <v>0</v>
      </c>
      <c r="F87" s="63">
        <f t="shared" ref="F87" si="41">(C87)*I87</f>
        <v>0</v>
      </c>
      <c r="G87" s="63">
        <f t="shared" ref="G87" si="42">(D87)*J87</f>
        <v>0</v>
      </c>
      <c r="H87" s="115">
        <v>0</v>
      </c>
      <c r="I87" s="115">
        <v>0</v>
      </c>
      <c r="J87" s="115">
        <v>0</v>
      </c>
    </row>
    <row r="88" spans="1:10" x14ac:dyDescent="0.3">
      <c r="A88" s="18" t="s">
        <v>40</v>
      </c>
      <c r="B88" s="52"/>
      <c r="C88" s="61"/>
      <c r="D88" s="62"/>
      <c r="E88" s="63">
        <f t="shared" ref="E88:E92" si="43">(B88)*H88</f>
        <v>0</v>
      </c>
      <c r="F88" s="63">
        <f t="shared" ref="F88:F92" si="44">(C88)*I88</f>
        <v>0</v>
      </c>
      <c r="G88" s="63">
        <f t="shared" ref="G88:G92" si="45">(D88)*J88</f>
        <v>0</v>
      </c>
      <c r="H88" s="115">
        <v>0</v>
      </c>
      <c r="I88" s="115">
        <v>0</v>
      </c>
      <c r="J88" s="115">
        <v>0</v>
      </c>
    </row>
    <row r="89" spans="1:10" x14ac:dyDescent="0.3">
      <c r="A89" s="18" t="s">
        <v>41</v>
      </c>
      <c r="B89" s="52"/>
      <c r="C89" s="61"/>
      <c r="D89" s="62"/>
      <c r="E89" s="63">
        <f t="shared" si="43"/>
        <v>0</v>
      </c>
      <c r="F89" s="63">
        <f t="shared" si="44"/>
        <v>0</v>
      </c>
      <c r="G89" s="63">
        <f t="shared" si="45"/>
        <v>0</v>
      </c>
      <c r="H89" s="115">
        <v>0</v>
      </c>
      <c r="I89" s="115">
        <v>0</v>
      </c>
      <c r="J89" s="115">
        <v>0</v>
      </c>
    </row>
    <row r="90" spans="1:10" x14ac:dyDescent="0.3">
      <c r="A90" s="18" t="s">
        <v>42</v>
      </c>
      <c r="B90" s="52"/>
      <c r="C90" s="61"/>
      <c r="D90" s="62"/>
      <c r="E90" s="63">
        <f t="shared" si="43"/>
        <v>0</v>
      </c>
      <c r="F90" s="63">
        <f t="shared" si="44"/>
        <v>0</v>
      </c>
      <c r="G90" s="63">
        <f t="shared" si="45"/>
        <v>0</v>
      </c>
      <c r="H90" s="115">
        <v>0</v>
      </c>
      <c r="I90" s="115">
        <v>0</v>
      </c>
      <c r="J90" s="115">
        <v>0</v>
      </c>
    </row>
    <row r="91" spans="1:10" x14ac:dyDescent="0.3">
      <c r="A91" s="18" t="s">
        <v>43</v>
      </c>
      <c r="B91" s="52"/>
      <c r="C91" s="61"/>
      <c r="D91" s="62"/>
      <c r="E91" s="63">
        <f t="shared" si="43"/>
        <v>0</v>
      </c>
      <c r="F91" s="63">
        <f t="shared" si="44"/>
        <v>0</v>
      </c>
      <c r="G91" s="63">
        <f t="shared" si="45"/>
        <v>0</v>
      </c>
      <c r="H91" s="115">
        <v>0</v>
      </c>
      <c r="I91" s="115">
        <v>0</v>
      </c>
      <c r="J91" s="115">
        <v>0</v>
      </c>
    </row>
    <row r="92" spans="1:10" ht="15" thickBot="1" x14ac:dyDescent="0.35">
      <c r="A92" s="98" t="s">
        <v>94</v>
      </c>
      <c r="B92" s="52"/>
      <c r="C92" s="61"/>
      <c r="D92" s="62"/>
      <c r="E92" s="63">
        <f t="shared" si="43"/>
        <v>0</v>
      </c>
      <c r="F92" s="63">
        <f t="shared" si="44"/>
        <v>0</v>
      </c>
      <c r="G92" s="63">
        <f t="shared" si="45"/>
        <v>0</v>
      </c>
      <c r="H92" s="115">
        <v>0</v>
      </c>
      <c r="I92" s="115">
        <v>0</v>
      </c>
      <c r="J92" s="115">
        <v>0</v>
      </c>
    </row>
    <row r="93" spans="1:10" ht="15" thickBot="1" x14ac:dyDescent="0.35">
      <c r="A93" s="94" t="s">
        <v>44</v>
      </c>
      <c r="B93" s="97">
        <f t="shared" ref="B93:G93" si="46">SUM(B87:B92)</f>
        <v>0</v>
      </c>
      <c r="C93" s="24">
        <f t="shared" si="46"/>
        <v>0</v>
      </c>
      <c r="D93" s="24">
        <f t="shared" si="46"/>
        <v>0</v>
      </c>
      <c r="E93" s="72">
        <f t="shared" si="46"/>
        <v>0</v>
      </c>
      <c r="F93" s="72">
        <f t="shared" si="46"/>
        <v>0</v>
      </c>
      <c r="G93" s="73">
        <f t="shared" si="46"/>
        <v>0</v>
      </c>
      <c r="H93" s="115">
        <v>0</v>
      </c>
      <c r="I93" s="115">
        <v>0</v>
      </c>
      <c r="J93" s="115">
        <v>0</v>
      </c>
    </row>
    <row r="94" spans="1:10" ht="31.2" x14ac:dyDescent="0.3">
      <c r="A94" s="100" t="s">
        <v>52</v>
      </c>
      <c r="B94" s="53" t="s">
        <v>47</v>
      </c>
      <c r="C94" s="53" t="s">
        <v>47</v>
      </c>
      <c r="D94" s="53" t="s">
        <v>47</v>
      </c>
      <c r="E94" s="67" t="s">
        <v>93</v>
      </c>
      <c r="F94" s="67" t="s">
        <v>93</v>
      </c>
      <c r="G94" s="67" t="s">
        <v>93</v>
      </c>
      <c r="H94" s="109" t="s">
        <v>110</v>
      </c>
      <c r="I94" s="124" t="s">
        <v>61</v>
      </c>
      <c r="J94" s="125"/>
    </row>
    <row r="95" spans="1:10" x14ac:dyDescent="0.3">
      <c r="A95" s="101" t="s">
        <v>95</v>
      </c>
      <c r="B95" s="99"/>
      <c r="C95" s="61"/>
      <c r="D95" s="62"/>
      <c r="E95" s="63">
        <f t="shared" ref="E95" si="47">(B95)*H95</f>
        <v>0</v>
      </c>
      <c r="F95" s="63">
        <f t="shared" ref="F95" si="48">(C95)*I95</f>
        <v>0</v>
      </c>
      <c r="G95" s="63">
        <f t="shared" ref="G95" si="49">(D95)*J95</f>
        <v>0</v>
      </c>
      <c r="H95" s="115">
        <v>0</v>
      </c>
      <c r="I95" s="115">
        <v>0</v>
      </c>
      <c r="J95" s="115">
        <v>0</v>
      </c>
    </row>
    <row r="96" spans="1:10" x14ac:dyDescent="0.3">
      <c r="A96" s="101" t="s">
        <v>96</v>
      </c>
      <c r="B96" s="99"/>
      <c r="C96" s="61"/>
      <c r="D96" s="62"/>
      <c r="E96" s="63">
        <f t="shared" ref="E96:E98" si="50">(B96)*H96</f>
        <v>0</v>
      </c>
      <c r="F96" s="63">
        <f t="shared" ref="F96:F98" si="51">(C96)*I96</f>
        <v>0</v>
      </c>
      <c r="G96" s="63">
        <f t="shared" ref="G96:G98" si="52">(D96)*J96</f>
        <v>0</v>
      </c>
      <c r="H96" s="115">
        <v>0</v>
      </c>
      <c r="I96" s="115">
        <v>0</v>
      </c>
      <c r="J96" s="115">
        <v>0</v>
      </c>
    </row>
    <row r="97" spans="1:10" x14ac:dyDescent="0.3">
      <c r="A97" s="101" t="s">
        <v>97</v>
      </c>
      <c r="B97" s="99"/>
      <c r="C97" s="61"/>
      <c r="D97" s="62"/>
      <c r="E97" s="63">
        <f t="shared" si="50"/>
        <v>0</v>
      </c>
      <c r="F97" s="63">
        <f t="shared" si="51"/>
        <v>0</v>
      </c>
      <c r="G97" s="63">
        <f t="shared" si="52"/>
        <v>0</v>
      </c>
      <c r="H97" s="115">
        <v>0</v>
      </c>
      <c r="I97" s="115">
        <v>0</v>
      </c>
      <c r="J97" s="115">
        <v>0</v>
      </c>
    </row>
    <row r="98" spans="1:10" ht="28.8" thickBot="1" x14ac:dyDescent="0.35">
      <c r="A98" s="102" t="s">
        <v>98</v>
      </c>
      <c r="B98" s="99"/>
      <c r="C98" s="61"/>
      <c r="D98" s="62"/>
      <c r="E98" s="63">
        <f t="shared" si="50"/>
        <v>0</v>
      </c>
      <c r="F98" s="63">
        <f t="shared" si="51"/>
        <v>0</v>
      </c>
      <c r="G98" s="63">
        <f t="shared" si="52"/>
        <v>0</v>
      </c>
      <c r="H98" s="115">
        <v>0</v>
      </c>
      <c r="I98" s="115">
        <v>0</v>
      </c>
      <c r="J98" s="115">
        <v>0</v>
      </c>
    </row>
    <row r="99" spans="1:10" ht="15" thickBot="1" x14ac:dyDescent="0.35">
      <c r="A99" s="91" t="s">
        <v>45</v>
      </c>
      <c r="B99" s="25">
        <f>SUM(B95:B98)</f>
        <v>0</v>
      </c>
      <c r="C99" s="25">
        <f t="shared" ref="C99:G99" si="53">SUM(C95:C98)</f>
        <v>0</v>
      </c>
      <c r="D99" s="25">
        <f t="shared" si="53"/>
        <v>0</v>
      </c>
      <c r="E99" s="74">
        <f t="shared" si="53"/>
        <v>0</v>
      </c>
      <c r="F99" s="74">
        <f t="shared" si="53"/>
        <v>0</v>
      </c>
      <c r="G99" s="75">
        <f t="shared" si="53"/>
        <v>0</v>
      </c>
      <c r="H99" s="108"/>
      <c r="I99" s="86"/>
      <c r="J99" s="86"/>
    </row>
    <row r="100" spans="1:10" ht="16.2" thickBot="1" x14ac:dyDescent="0.35">
      <c r="A100" s="19"/>
      <c r="B100" s="26"/>
      <c r="C100" s="26"/>
      <c r="D100" s="26"/>
      <c r="E100" s="67"/>
      <c r="F100" s="67"/>
      <c r="G100" s="67"/>
      <c r="H100" s="113"/>
      <c r="I100" s="88"/>
      <c r="J100" s="88"/>
    </row>
    <row r="101" spans="1:10" ht="15" thickBot="1" x14ac:dyDescent="0.35">
      <c r="A101" s="37" t="s">
        <v>46</v>
      </c>
      <c r="B101" s="38">
        <f t="shared" ref="B101:G101" si="54">SUM(B99,B93,B85,B67,B51,B41,B34,B21)</f>
        <v>0</v>
      </c>
      <c r="C101" s="38">
        <f t="shared" si="54"/>
        <v>0</v>
      </c>
      <c r="D101" s="38">
        <f t="shared" si="54"/>
        <v>0</v>
      </c>
      <c r="E101" s="76">
        <f t="shared" si="54"/>
        <v>0</v>
      </c>
      <c r="F101" s="76">
        <f t="shared" si="54"/>
        <v>0</v>
      </c>
      <c r="G101" s="76">
        <f t="shared" si="54"/>
        <v>0</v>
      </c>
      <c r="H101" s="114"/>
      <c r="I101" s="89"/>
      <c r="J101" s="89"/>
    </row>
    <row r="102" spans="1:10" ht="15" thickBot="1" x14ac:dyDescent="0.35">
      <c r="B102" s="27"/>
      <c r="C102" s="27"/>
      <c r="D102" s="27"/>
      <c r="H102" s="28"/>
    </row>
    <row r="103" spans="1:10" ht="18.600000000000001" thickBot="1" x14ac:dyDescent="0.4">
      <c r="A103" s="39" t="s">
        <v>53</v>
      </c>
      <c r="B103" s="49"/>
      <c r="C103" s="50" t="s">
        <v>54</v>
      </c>
      <c r="D103" s="40"/>
      <c r="H103" s="28"/>
    </row>
    <row r="104" spans="1:10" ht="81.45" customHeight="1" thickBot="1" x14ac:dyDescent="0.35">
      <c r="A104" s="41" t="s">
        <v>58</v>
      </c>
      <c r="B104" s="51"/>
      <c r="C104" s="54">
        <f>SUM(E101:G101)/1000</f>
        <v>0</v>
      </c>
      <c r="D104" s="48"/>
    </row>
    <row r="105" spans="1:10" ht="81.45" customHeight="1" thickBot="1" x14ac:dyDescent="0.35">
      <c r="A105" s="41" t="s">
        <v>59</v>
      </c>
      <c r="B105" s="44">
        <v>1.96</v>
      </c>
      <c r="C105" s="55">
        <f>G101</f>
        <v>0</v>
      </c>
      <c r="D105" s="42"/>
    </row>
    <row r="106" spans="1:10" ht="81.45" customHeight="1" thickBot="1" x14ac:dyDescent="0.35">
      <c r="A106" s="41" t="s">
        <v>57</v>
      </c>
      <c r="B106" s="47">
        <v>3.7</v>
      </c>
      <c r="C106" s="56">
        <f>C104/B106</f>
        <v>0</v>
      </c>
      <c r="D106" s="42"/>
    </row>
    <row r="107" spans="1:10" ht="81.45" customHeight="1" thickBot="1" x14ac:dyDescent="0.35">
      <c r="A107" s="43" t="s">
        <v>55</v>
      </c>
      <c r="B107" s="45">
        <v>2.1772400000000001E-2</v>
      </c>
      <c r="C107" s="57">
        <f>C104/B107</f>
        <v>0</v>
      </c>
      <c r="D107" s="42"/>
    </row>
    <row r="108" spans="1:10" ht="81.45" customHeight="1" thickBot="1" x14ac:dyDescent="0.35">
      <c r="A108" s="43" t="s">
        <v>56</v>
      </c>
      <c r="B108" s="46">
        <v>4.5999999999999996</v>
      </c>
      <c r="C108" s="58">
        <f>C104/B108</f>
        <v>0</v>
      </c>
      <c r="D108" s="42"/>
    </row>
  </sheetData>
  <sheetProtection selectLockedCells="1"/>
  <mergeCells count="6">
    <mergeCell ref="I86:J86"/>
    <mergeCell ref="I94:J94"/>
    <mergeCell ref="I69:J69"/>
    <mergeCell ref="I23:J23"/>
    <mergeCell ref="I43:J43"/>
    <mergeCell ref="I36:J36"/>
  </mergeCells>
  <dataValidations count="1">
    <dataValidation type="list" allowBlank="1" showInputMessage="1" showErrorMessage="1" sqref="A103" xr:uid="{43252266-D685-45E2-A2B0-11829A043666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aint.Picture.1" shapeId="1025" r:id="rId4">
          <objectPr defaultSize="0" autoPict="0" r:id="rId5">
            <anchor moveWithCells="1">
              <from>
                <xdr:col>3</xdr:col>
                <xdr:colOff>541020</xdr:colOff>
                <xdr:row>104</xdr:row>
                <xdr:rowOff>144780</xdr:rowOff>
              </from>
              <to>
                <xdr:col>3</xdr:col>
                <xdr:colOff>1348740</xdr:colOff>
                <xdr:row>104</xdr:row>
                <xdr:rowOff>861060</xdr:rowOff>
              </to>
            </anchor>
          </objectPr>
        </oleObject>
      </mc:Choice>
      <mc:Fallback>
        <oleObject progId="Paint.Picture.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Calvin Lakhan</cp:lastModifiedBy>
  <dcterms:created xsi:type="dcterms:W3CDTF">2018-06-24T03:40:50Z</dcterms:created>
  <dcterms:modified xsi:type="dcterms:W3CDTF">2026-01-07T19:32:25Z</dcterms:modified>
</cp:coreProperties>
</file>